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ภาระงานใหม่\ภาระงานใหม่64-65\"/>
    </mc:Choice>
  </mc:AlternateContent>
  <bookViews>
    <workbookView xWindow="0" yWindow="0" windowWidth="24000" windowHeight="9360" activeTab="1"/>
  </bookViews>
  <sheets>
    <sheet name="ตาราง1" sheetId="5" r:id="rId1"/>
    <sheet name="ตาราง2" sheetId="6" r:id="rId2"/>
    <sheet name="เอกสารหมายเลข3" sheetId="4" r:id="rId3"/>
    <sheet name="ตาราง5 สรุปปี2564" sheetId="2" r:id="rId4"/>
    <sheet name="ตาราง6 สรุปปี2565" sheetId="3" r:id="rId5"/>
    <sheet name="เอกสารหมายเลข 3" sheetId="1" r:id="rId6"/>
  </sheets>
  <definedNames>
    <definedName name="_xlnm.Print_Titles" localSheetId="0">ตาราง1!$2:$4</definedName>
    <definedName name="_xlnm.Print_Titles" localSheetId="1">ตาราง2!$2:$4</definedName>
    <definedName name="_xlnm.Print_Titles" localSheetId="2">เอกสารหมายเลข3!$2:$5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" i="6" l="1"/>
  <c r="I91" i="6"/>
  <c r="I90" i="6"/>
  <c r="M97" i="6"/>
  <c r="M98" i="6"/>
  <c r="N98" i="6"/>
  <c r="M34" i="6"/>
  <c r="N34" i="6"/>
  <c r="M35" i="6"/>
  <c r="N35" i="6"/>
  <c r="F7" i="6"/>
  <c r="E7" i="6"/>
  <c r="D9" i="3" l="1"/>
  <c r="E9" i="3"/>
  <c r="H9" i="3"/>
  <c r="I9" i="3"/>
  <c r="D8" i="3"/>
  <c r="E8" i="3"/>
  <c r="H8" i="3"/>
  <c r="I8" i="3"/>
  <c r="D7" i="3"/>
  <c r="E7" i="3"/>
  <c r="D6" i="3"/>
  <c r="E6" i="3"/>
  <c r="D11" i="2"/>
  <c r="E11" i="2"/>
  <c r="F11" i="2"/>
  <c r="G11" i="2"/>
  <c r="H11" i="2"/>
  <c r="I11" i="2"/>
  <c r="D10" i="2"/>
  <c r="E10" i="2"/>
  <c r="H10" i="2"/>
  <c r="I10" i="2"/>
  <c r="D9" i="2"/>
  <c r="E9" i="2"/>
  <c r="H9" i="2"/>
  <c r="I9" i="2"/>
  <c r="D8" i="2"/>
  <c r="E8" i="2"/>
  <c r="H8" i="2"/>
  <c r="I8" i="2"/>
  <c r="D7" i="2"/>
  <c r="E7" i="2"/>
  <c r="D6" i="2"/>
  <c r="E6" i="2"/>
  <c r="J159" i="6"/>
  <c r="I159" i="6"/>
  <c r="L47" i="5"/>
  <c r="L44" i="5"/>
  <c r="L43" i="5" s="1"/>
  <c r="L44" i="6"/>
  <c r="L43" i="6" s="1"/>
  <c r="N164" i="6" l="1"/>
  <c r="M164" i="6"/>
  <c r="F163" i="6"/>
  <c r="N163" i="6" s="1"/>
  <c r="E163" i="6"/>
  <c r="M163" i="6" s="1"/>
  <c r="N160" i="6"/>
  <c r="M160" i="6"/>
  <c r="N159" i="6"/>
  <c r="M159" i="6"/>
  <c r="N158" i="6"/>
  <c r="M158" i="6"/>
  <c r="J157" i="6"/>
  <c r="J156" i="6" s="1"/>
  <c r="N156" i="6" s="1"/>
  <c r="I157" i="6"/>
  <c r="I156" i="6" s="1"/>
  <c r="M156" i="6" s="1"/>
  <c r="N155" i="6"/>
  <c r="M155" i="6"/>
  <c r="N154" i="6"/>
  <c r="M154" i="6"/>
  <c r="N153" i="6"/>
  <c r="M153" i="6"/>
  <c r="N152" i="6"/>
  <c r="M152" i="6"/>
  <c r="F151" i="6"/>
  <c r="N151" i="6" s="1"/>
  <c r="E151" i="6"/>
  <c r="M151" i="6" s="1"/>
  <c r="N148" i="6"/>
  <c r="M148" i="6"/>
  <c r="N147" i="6"/>
  <c r="I147" i="6"/>
  <c r="M147" i="6" s="1"/>
  <c r="J146" i="6"/>
  <c r="N146" i="6" s="1"/>
  <c r="N145" i="6"/>
  <c r="M145" i="6"/>
  <c r="N144" i="6"/>
  <c r="M144" i="6"/>
  <c r="N143" i="6"/>
  <c r="M143" i="6"/>
  <c r="N142" i="6"/>
  <c r="M142" i="6"/>
  <c r="F141" i="6"/>
  <c r="N141" i="6" s="1"/>
  <c r="E141" i="6"/>
  <c r="E140" i="6" s="1"/>
  <c r="M140" i="6" s="1"/>
  <c r="N138" i="6"/>
  <c r="M138" i="6"/>
  <c r="N137" i="6"/>
  <c r="M137" i="6"/>
  <c r="J136" i="6"/>
  <c r="N136" i="6" s="1"/>
  <c r="I136" i="6"/>
  <c r="M136" i="6" s="1"/>
  <c r="N134" i="6"/>
  <c r="M134" i="6"/>
  <c r="N133" i="6"/>
  <c r="M133" i="6"/>
  <c r="N132" i="6"/>
  <c r="M132" i="6"/>
  <c r="F131" i="6"/>
  <c r="N131" i="6" s="1"/>
  <c r="E131" i="6"/>
  <c r="E130" i="6" s="1"/>
  <c r="M130" i="6" s="1"/>
  <c r="N128" i="6"/>
  <c r="M128" i="6"/>
  <c r="L127" i="6"/>
  <c r="N127" i="6" s="1"/>
  <c r="K127" i="6"/>
  <c r="M127" i="6" s="1"/>
  <c r="N125" i="6"/>
  <c r="M125" i="6"/>
  <c r="N124" i="6"/>
  <c r="M124" i="6"/>
  <c r="J123" i="6"/>
  <c r="N123" i="6" s="1"/>
  <c r="I123" i="6"/>
  <c r="M123" i="6" s="1"/>
  <c r="N121" i="6"/>
  <c r="M121" i="6"/>
  <c r="N120" i="6"/>
  <c r="M120" i="6"/>
  <c r="N119" i="6"/>
  <c r="M119" i="6"/>
  <c r="N118" i="6"/>
  <c r="M118" i="6"/>
  <c r="N117" i="6"/>
  <c r="M117" i="6"/>
  <c r="N116" i="6"/>
  <c r="M116" i="6"/>
  <c r="F115" i="6"/>
  <c r="N115" i="6" s="1"/>
  <c r="E115" i="6"/>
  <c r="M115" i="6" s="1"/>
  <c r="N112" i="6"/>
  <c r="M112" i="6"/>
  <c r="N111" i="6"/>
  <c r="M111" i="6"/>
  <c r="N110" i="6"/>
  <c r="M110" i="6"/>
  <c r="N109" i="6"/>
  <c r="M109" i="6"/>
  <c r="L108" i="6"/>
  <c r="N108" i="6" s="1"/>
  <c r="K108" i="6"/>
  <c r="M108" i="6" s="1"/>
  <c r="N107" i="6"/>
  <c r="M107" i="6"/>
  <c r="N106" i="6"/>
  <c r="M106" i="6"/>
  <c r="L105" i="6"/>
  <c r="N105" i="6" s="1"/>
  <c r="K105" i="6"/>
  <c r="M105" i="6" s="1"/>
  <c r="N102" i="6"/>
  <c r="M102" i="6"/>
  <c r="N101" i="6"/>
  <c r="M101" i="6"/>
  <c r="N100" i="6"/>
  <c r="M100" i="6"/>
  <c r="N99" i="6"/>
  <c r="M99" i="6"/>
  <c r="N97" i="6"/>
  <c r="N96" i="6"/>
  <c r="M96" i="6"/>
  <c r="N95" i="6"/>
  <c r="M95" i="6"/>
  <c r="N94" i="6"/>
  <c r="M94" i="6"/>
  <c r="N93" i="6"/>
  <c r="M93" i="6"/>
  <c r="N92" i="6"/>
  <c r="M92" i="6"/>
  <c r="J90" i="6"/>
  <c r="N89" i="6"/>
  <c r="M89" i="6"/>
  <c r="N88" i="6"/>
  <c r="M88" i="6"/>
  <c r="N87" i="6"/>
  <c r="M87" i="6"/>
  <c r="N86" i="6"/>
  <c r="M86" i="6"/>
  <c r="N85" i="6"/>
  <c r="M85" i="6"/>
  <c r="N84" i="6"/>
  <c r="M84" i="6"/>
  <c r="N83" i="6"/>
  <c r="M83" i="6"/>
  <c r="N82" i="6"/>
  <c r="M82" i="6"/>
  <c r="N81" i="6"/>
  <c r="M81" i="6"/>
  <c r="N80" i="6"/>
  <c r="M80" i="6"/>
  <c r="F79" i="6"/>
  <c r="E79" i="6"/>
  <c r="E78" i="6" s="1"/>
  <c r="N75" i="6"/>
  <c r="M75" i="6"/>
  <c r="L74" i="6"/>
  <c r="L73" i="6" s="1"/>
  <c r="L47" i="6" s="1"/>
  <c r="I5" i="3" s="1"/>
  <c r="K74" i="6"/>
  <c r="M74" i="6" s="1"/>
  <c r="N72" i="6"/>
  <c r="M72" i="6"/>
  <c r="N71" i="6"/>
  <c r="M71" i="6"/>
  <c r="J70" i="6"/>
  <c r="N70" i="6" s="1"/>
  <c r="I70" i="6"/>
  <c r="M70" i="6" s="1"/>
  <c r="N68" i="6"/>
  <c r="M68" i="6"/>
  <c r="N67" i="6"/>
  <c r="M67" i="6"/>
  <c r="N66" i="6"/>
  <c r="M66" i="6"/>
  <c r="N65" i="6"/>
  <c r="M65" i="6"/>
  <c r="N64" i="6"/>
  <c r="M64" i="6"/>
  <c r="N63" i="6"/>
  <c r="M63" i="6"/>
  <c r="N62" i="6"/>
  <c r="M62" i="6"/>
  <c r="N61" i="6"/>
  <c r="M61" i="6"/>
  <c r="N60" i="6"/>
  <c r="M60" i="6"/>
  <c r="N59" i="6"/>
  <c r="M59" i="6"/>
  <c r="N58" i="6"/>
  <c r="M58" i="6"/>
  <c r="N57" i="6"/>
  <c r="M57" i="6"/>
  <c r="N56" i="6"/>
  <c r="M56" i="6"/>
  <c r="N55" i="6"/>
  <c r="M55" i="6"/>
  <c r="N54" i="6"/>
  <c r="M54" i="6"/>
  <c r="N53" i="6"/>
  <c r="M53" i="6"/>
  <c r="N52" i="6"/>
  <c r="M52" i="6"/>
  <c r="N51" i="6"/>
  <c r="M51" i="6"/>
  <c r="N50" i="6"/>
  <c r="M50" i="6"/>
  <c r="F49" i="6"/>
  <c r="F48" i="6" s="1"/>
  <c r="E49" i="6"/>
  <c r="E48" i="6" s="1"/>
  <c r="E47" i="6" s="1"/>
  <c r="B5" i="3" s="1"/>
  <c r="H47" i="6"/>
  <c r="E5" i="3" s="1"/>
  <c r="G47" i="6"/>
  <c r="D5" i="3" s="1"/>
  <c r="N46" i="6"/>
  <c r="M46" i="6"/>
  <c r="N45" i="6"/>
  <c r="M45" i="6"/>
  <c r="N44" i="6"/>
  <c r="K44" i="6"/>
  <c r="K43" i="6" s="1"/>
  <c r="N43" i="6"/>
  <c r="N42" i="6"/>
  <c r="M42" i="6"/>
  <c r="N41" i="6"/>
  <c r="M41" i="6"/>
  <c r="N40" i="6"/>
  <c r="M40" i="6"/>
  <c r="N39" i="6"/>
  <c r="M39" i="6"/>
  <c r="J38" i="6"/>
  <c r="N38" i="6" s="1"/>
  <c r="I38" i="6"/>
  <c r="M38" i="6" s="1"/>
  <c r="N37" i="6"/>
  <c r="M37" i="6"/>
  <c r="N36" i="6"/>
  <c r="M36" i="6"/>
  <c r="N33" i="6"/>
  <c r="M33" i="6"/>
  <c r="J32" i="6"/>
  <c r="N32" i="6" s="1"/>
  <c r="I32" i="6"/>
  <c r="M32" i="6" s="1"/>
  <c r="N29" i="6"/>
  <c r="M29" i="6"/>
  <c r="N28" i="6"/>
  <c r="M28" i="6"/>
  <c r="H27" i="6"/>
  <c r="N27" i="6" s="1"/>
  <c r="G27" i="6"/>
  <c r="M27" i="6" s="1"/>
  <c r="N25" i="6"/>
  <c r="M25" i="6"/>
  <c r="N24" i="6"/>
  <c r="M24" i="6"/>
  <c r="N23" i="6"/>
  <c r="M23" i="6"/>
  <c r="N22" i="6"/>
  <c r="M22" i="6"/>
  <c r="N21" i="6"/>
  <c r="M21" i="6"/>
  <c r="N20" i="6"/>
  <c r="M20" i="6"/>
  <c r="N19" i="6"/>
  <c r="M19" i="6"/>
  <c r="N18" i="6"/>
  <c r="M18" i="6"/>
  <c r="N17" i="6"/>
  <c r="M17" i="6"/>
  <c r="N16" i="6"/>
  <c r="M16" i="6"/>
  <c r="N15" i="6"/>
  <c r="M15" i="6"/>
  <c r="N14" i="6"/>
  <c r="M14" i="6"/>
  <c r="N13" i="6"/>
  <c r="M13" i="6"/>
  <c r="N12" i="6"/>
  <c r="M12" i="6"/>
  <c r="N11" i="6"/>
  <c r="M11" i="6"/>
  <c r="N10" i="6"/>
  <c r="M10" i="6"/>
  <c r="N9" i="6"/>
  <c r="M9" i="6"/>
  <c r="N8" i="6"/>
  <c r="M8" i="6"/>
  <c r="E6" i="6"/>
  <c r="L5" i="6"/>
  <c r="I4" i="3" s="1"/>
  <c r="M175" i="5"/>
  <c r="N175" i="5"/>
  <c r="M176" i="5"/>
  <c r="N176" i="5"/>
  <c r="F175" i="5"/>
  <c r="F174" i="5" s="1"/>
  <c r="F173" i="5" s="1"/>
  <c r="E175" i="5"/>
  <c r="E174" i="5" s="1"/>
  <c r="M164" i="5"/>
  <c r="N164" i="5"/>
  <c r="M165" i="5"/>
  <c r="N165" i="5"/>
  <c r="M166" i="5"/>
  <c r="N166" i="5"/>
  <c r="M167" i="5"/>
  <c r="N167" i="5"/>
  <c r="M170" i="5"/>
  <c r="N170" i="5"/>
  <c r="M171" i="5"/>
  <c r="N171" i="5"/>
  <c r="M172" i="5"/>
  <c r="N172" i="5"/>
  <c r="J169" i="5"/>
  <c r="J168" i="5" s="1"/>
  <c r="I169" i="5"/>
  <c r="M169" i="5" s="1"/>
  <c r="E162" i="5"/>
  <c r="M162" i="5" s="1"/>
  <c r="F163" i="5"/>
  <c r="F162" i="5" s="1"/>
  <c r="E163" i="5"/>
  <c r="M163" i="5" s="1"/>
  <c r="M153" i="5"/>
  <c r="M154" i="5"/>
  <c r="N154" i="5"/>
  <c r="M155" i="5"/>
  <c r="N155" i="5"/>
  <c r="M156" i="5"/>
  <c r="N156" i="5"/>
  <c r="M157" i="5"/>
  <c r="N157" i="5"/>
  <c r="M159" i="5"/>
  <c r="N159" i="5"/>
  <c r="M160" i="5"/>
  <c r="N160" i="5"/>
  <c r="J158" i="5"/>
  <c r="J151" i="5" s="1"/>
  <c r="I159" i="5"/>
  <c r="I158" i="5" s="1"/>
  <c r="F152" i="5"/>
  <c r="F151" i="5" s="1"/>
  <c r="C9" i="2" s="1"/>
  <c r="F153" i="5"/>
  <c r="N153" i="5" s="1"/>
  <c r="E153" i="5"/>
  <c r="E152" i="5" s="1"/>
  <c r="N143" i="5"/>
  <c r="M144" i="5"/>
  <c r="N144" i="5"/>
  <c r="M145" i="5"/>
  <c r="N145" i="5"/>
  <c r="M146" i="5"/>
  <c r="N146" i="5"/>
  <c r="M148" i="5"/>
  <c r="M149" i="5"/>
  <c r="N149" i="5"/>
  <c r="M150" i="5"/>
  <c r="N150" i="5"/>
  <c r="J147" i="5"/>
  <c r="N147" i="5" s="1"/>
  <c r="J148" i="5"/>
  <c r="N148" i="5" s="1"/>
  <c r="I148" i="5"/>
  <c r="I147" i="5" s="1"/>
  <c r="F142" i="5"/>
  <c r="N142" i="5" s="1"/>
  <c r="F143" i="5"/>
  <c r="E143" i="5"/>
  <c r="E142" i="5" s="1"/>
  <c r="M128" i="5"/>
  <c r="N128" i="5"/>
  <c r="M129" i="5"/>
  <c r="N129" i="5"/>
  <c r="M130" i="5"/>
  <c r="N130" i="5"/>
  <c r="M131" i="5"/>
  <c r="N131" i="5"/>
  <c r="M132" i="5"/>
  <c r="N132" i="5"/>
  <c r="M133" i="5"/>
  <c r="N133" i="5"/>
  <c r="M135" i="5"/>
  <c r="M136" i="5"/>
  <c r="N136" i="5"/>
  <c r="M137" i="5"/>
  <c r="N137" i="5"/>
  <c r="M139" i="5"/>
  <c r="M140" i="5"/>
  <c r="N140" i="5"/>
  <c r="I125" i="5"/>
  <c r="F7" i="2" s="1"/>
  <c r="K138" i="5"/>
  <c r="M138" i="5" s="1"/>
  <c r="L139" i="5"/>
  <c r="N139" i="5" s="1"/>
  <c r="K139" i="5"/>
  <c r="I134" i="5"/>
  <c r="M134" i="5" s="1"/>
  <c r="J135" i="5"/>
  <c r="N135" i="5" s="1"/>
  <c r="I135" i="5"/>
  <c r="F127" i="5"/>
  <c r="F126" i="5" s="1"/>
  <c r="E127" i="5"/>
  <c r="M127" i="5" s="1"/>
  <c r="M87" i="5"/>
  <c r="N87" i="5"/>
  <c r="M88" i="5"/>
  <c r="N88" i="5"/>
  <c r="M89" i="5"/>
  <c r="N89" i="5"/>
  <c r="M90" i="5"/>
  <c r="N90" i="5"/>
  <c r="M91" i="5"/>
  <c r="N91" i="5"/>
  <c r="M92" i="5"/>
  <c r="N92" i="5"/>
  <c r="M93" i="5"/>
  <c r="N93" i="5"/>
  <c r="M94" i="5"/>
  <c r="N94" i="5"/>
  <c r="M95" i="5"/>
  <c r="N95" i="5"/>
  <c r="M96" i="5"/>
  <c r="N96" i="5"/>
  <c r="M98" i="5"/>
  <c r="N98" i="5"/>
  <c r="M99" i="5"/>
  <c r="N99" i="5"/>
  <c r="M102" i="5"/>
  <c r="N102" i="5"/>
  <c r="M103" i="5"/>
  <c r="N103" i="5"/>
  <c r="M104" i="5"/>
  <c r="N104" i="5"/>
  <c r="M105" i="5"/>
  <c r="N105" i="5"/>
  <c r="M106" i="5"/>
  <c r="N106" i="5"/>
  <c r="M107" i="5"/>
  <c r="N107" i="5"/>
  <c r="M108" i="5"/>
  <c r="N108" i="5"/>
  <c r="M109" i="5"/>
  <c r="N109" i="5"/>
  <c r="M110" i="5"/>
  <c r="N110" i="5"/>
  <c r="M112" i="5"/>
  <c r="N112" i="5"/>
  <c r="M113" i="5"/>
  <c r="N113" i="5"/>
  <c r="M114" i="5"/>
  <c r="N114" i="5"/>
  <c r="M118" i="5"/>
  <c r="N118" i="5"/>
  <c r="M119" i="5"/>
  <c r="N119" i="5"/>
  <c r="M120" i="5"/>
  <c r="M121" i="5"/>
  <c r="N121" i="5"/>
  <c r="M122" i="5"/>
  <c r="N122" i="5"/>
  <c r="M123" i="5"/>
  <c r="N123" i="5"/>
  <c r="M124" i="5"/>
  <c r="N124" i="5"/>
  <c r="L120" i="5"/>
  <c r="K120" i="5"/>
  <c r="L117" i="5"/>
  <c r="N117" i="5" s="1"/>
  <c r="K117" i="5"/>
  <c r="M117" i="5" s="1"/>
  <c r="J111" i="5"/>
  <c r="N111" i="5" s="1"/>
  <c r="I111" i="5"/>
  <c r="M111" i="5" s="1"/>
  <c r="J101" i="5"/>
  <c r="N101" i="5" s="1"/>
  <c r="I101" i="5"/>
  <c r="F97" i="5"/>
  <c r="N97" i="5" s="1"/>
  <c r="E97" i="5"/>
  <c r="M97" i="5" s="1"/>
  <c r="F86" i="5"/>
  <c r="E86" i="5"/>
  <c r="M86" i="5" s="1"/>
  <c r="M55" i="5"/>
  <c r="N55" i="5"/>
  <c r="M56" i="5"/>
  <c r="N56" i="5"/>
  <c r="M57" i="5"/>
  <c r="N57" i="5"/>
  <c r="M58" i="5"/>
  <c r="N58" i="5"/>
  <c r="M59" i="5"/>
  <c r="N59" i="5"/>
  <c r="M60" i="5"/>
  <c r="N60" i="5"/>
  <c r="M61" i="5"/>
  <c r="N61" i="5"/>
  <c r="M62" i="5"/>
  <c r="N62" i="5"/>
  <c r="M63" i="5"/>
  <c r="N63" i="5"/>
  <c r="M64" i="5"/>
  <c r="N64" i="5"/>
  <c r="M65" i="5"/>
  <c r="N65" i="5"/>
  <c r="M66" i="5"/>
  <c r="N66" i="5"/>
  <c r="M67" i="5"/>
  <c r="N67" i="5"/>
  <c r="M68" i="5"/>
  <c r="N68" i="5"/>
  <c r="M69" i="5"/>
  <c r="N69" i="5"/>
  <c r="M70" i="5"/>
  <c r="N70" i="5"/>
  <c r="M71" i="5"/>
  <c r="N71" i="5"/>
  <c r="M72" i="5"/>
  <c r="N72" i="5"/>
  <c r="M73" i="5"/>
  <c r="N73" i="5"/>
  <c r="M74" i="5"/>
  <c r="N74" i="5"/>
  <c r="M75" i="5"/>
  <c r="N75" i="5"/>
  <c r="M78" i="5"/>
  <c r="N78" i="5"/>
  <c r="M79" i="5"/>
  <c r="N79" i="5"/>
  <c r="M82" i="5"/>
  <c r="N82" i="5"/>
  <c r="G52" i="5"/>
  <c r="D5" i="2" s="1"/>
  <c r="H52" i="5"/>
  <c r="E5" i="2" s="1"/>
  <c r="L81" i="5"/>
  <c r="L80" i="5" s="1"/>
  <c r="K81" i="5"/>
  <c r="K80" i="5" s="1"/>
  <c r="J77" i="5"/>
  <c r="J76" i="5" s="1"/>
  <c r="I77" i="5"/>
  <c r="I76" i="5" s="1"/>
  <c r="F54" i="5"/>
  <c r="F53" i="5" s="1"/>
  <c r="E54" i="5"/>
  <c r="M54" i="5" s="1"/>
  <c r="M8" i="5"/>
  <c r="N8" i="5"/>
  <c r="M9" i="5"/>
  <c r="N9" i="5"/>
  <c r="M10" i="5"/>
  <c r="N10" i="5"/>
  <c r="M11" i="5"/>
  <c r="N11" i="5"/>
  <c r="M12" i="5"/>
  <c r="N12" i="5"/>
  <c r="M13" i="5"/>
  <c r="N13" i="5"/>
  <c r="M14" i="5"/>
  <c r="N14" i="5"/>
  <c r="M15" i="5"/>
  <c r="N15" i="5"/>
  <c r="M16" i="5"/>
  <c r="N16" i="5"/>
  <c r="M17" i="5"/>
  <c r="N17" i="5"/>
  <c r="M18" i="5"/>
  <c r="N18" i="5"/>
  <c r="M19" i="5"/>
  <c r="N19" i="5"/>
  <c r="M20" i="5"/>
  <c r="N20" i="5"/>
  <c r="M21" i="5"/>
  <c r="N21" i="5"/>
  <c r="M22" i="5"/>
  <c r="N22" i="5"/>
  <c r="M24" i="5"/>
  <c r="N24" i="5"/>
  <c r="M25" i="5"/>
  <c r="N25" i="5"/>
  <c r="M26" i="5"/>
  <c r="N26" i="5"/>
  <c r="M29" i="5"/>
  <c r="N29" i="5"/>
  <c r="M30" i="5"/>
  <c r="N30" i="5"/>
  <c r="M34" i="5"/>
  <c r="N34" i="5"/>
  <c r="M35" i="5"/>
  <c r="N35" i="5"/>
  <c r="M36" i="5"/>
  <c r="N36" i="5"/>
  <c r="M37" i="5"/>
  <c r="N37" i="5"/>
  <c r="M39" i="5"/>
  <c r="N39" i="5"/>
  <c r="M40" i="5"/>
  <c r="N40" i="5"/>
  <c r="M41" i="5"/>
  <c r="N41" i="5"/>
  <c r="M42" i="5"/>
  <c r="N42" i="5"/>
  <c r="N43" i="5"/>
  <c r="N44" i="5"/>
  <c r="M45" i="5"/>
  <c r="N45" i="5"/>
  <c r="M46" i="5"/>
  <c r="N46" i="5"/>
  <c r="N47" i="5"/>
  <c r="M48" i="5"/>
  <c r="N48" i="5"/>
  <c r="M49" i="5"/>
  <c r="N49" i="5"/>
  <c r="L5" i="5"/>
  <c r="H27" i="5"/>
  <c r="N27" i="5" s="1"/>
  <c r="K47" i="5"/>
  <c r="M47" i="5" s="1"/>
  <c r="K44" i="5"/>
  <c r="K43" i="5" s="1"/>
  <c r="J38" i="5"/>
  <c r="N38" i="5" s="1"/>
  <c r="I38" i="5"/>
  <c r="M38" i="5" s="1"/>
  <c r="J33" i="5"/>
  <c r="N33" i="5" s="1"/>
  <c r="I33" i="5"/>
  <c r="M33" i="5" s="1"/>
  <c r="H28" i="5"/>
  <c r="N28" i="5" s="1"/>
  <c r="G28" i="5"/>
  <c r="G27" i="5" s="1"/>
  <c r="F23" i="5"/>
  <c r="N23" i="5" s="1"/>
  <c r="E23" i="5"/>
  <c r="M23" i="5" s="1"/>
  <c r="F7" i="5"/>
  <c r="N7" i="5" s="1"/>
  <c r="E7" i="5"/>
  <c r="M7" i="5" s="1"/>
  <c r="M91" i="6" l="1"/>
  <c r="N91" i="6"/>
  <c r="N90" i="6"/>
  <c r="N79" i="6"/>
  <c r="F78" i="6"/>
  <c r="I149" i="6"/>
  <c r="F10" i="3" s="1"/>
  <c r="M157" i="6"/>
  <c r="M78" i="6"/>
  <c r="G26" i="6"/>
  <c r="M26" i="6" s="1"/>
  <c r="I122" i="6"/>
  <c r="M122" i="6" s="1"/>
  <c r="J139" i="6"/>
  <c r="G9" i="3" s="1"/>
  <c r="J149" i="6"/>
  <c r="G10" i="3" s="1"/>
  <c r="N157" i="6"/>
  <c r="N7" i="6"/>
  <c r="F6" i="6"/>
  <c r="M49" i="6"/>
  <c r="M79" i="6"/>
  <c r="M141" i="6"/>
  <c r="I135" i="6"/>
  <c r="M135" i="6" s="1"/>
  <c r="H26" i="6"/>
  <c r="M43" i="6"/>
  <c r="M131" i="6"/>
  <c r="E150" i="6"/>
  <c r="M44" i="6"/>
  <c r="F150" i="6"/>
  <c r="I100" i="5"/>
  <c r="M100" i="5" s="1"/>
  <c r="M158" i="5"/>
  <c r="I151" i="5"/>
  <c r="F9" i="2" s="1"/>
  <c r="F161" i="5"/>
  <c r="N162" i="5"/>
  <c r="M152" i="5"/>
  <c r="E151" i="5"/>
  <c r="G9" i="2"/>
  <c r="N151" i="5"/>
  <c r="E141" i="5"/>
  <c r="M142" i="5"/>
  <c r="J161" i="5"/>
  <c r="G10" i="2" s="1"/>
  <c r="N168" i="5"/>
  <c r="I141" i="5"/>
  <c r="F8" i="2" s="1"/>
  <c r="M147" i="5"/>
  <c r="M174" i="5"/>
  <c r="E173" i="5"/>
  <c r="J141" i="5"/>
  <c r="G8" i="2" s="1"/>
  <c r="I4" i="2"/>
  <c r="N158" i="5"/>
  <c r="N173" i="5"/>
  <c r="C11" i="2"/>
  <c r="K11" i="2" s="1"/>
  <c r="N77" i="5"/>
  <c r="F85" i="5"/>
  <c r="M101" i="5"/>
  <c r="E126" i="5"/>
  <c r="J134" i="5"/>
  <c r="L138" i="5"/>
  <c r="K125" i="5"/>
  <c r="H7" i="2" s="1"/>
  <c r="F141" i="5"/>
  <c r="M143" i="5"/>
  <c r="E161" i="5"/>
  <c r="I168" i="5"/>
  <c r="N169" i="5"/>
  <c r="N163" i="5"/>
  <c r="N174" i="5"/>
  <c r="N81" i="5"/>
  <c r="N152" i="5"/>
  <c r="N86" i="5"/>
  <c r="F162" i="6"/>
  <c r="N162" i="6" s="1"/>
  <c r="I113" i="6"/>
  <c r="F7" i="3" s="1"/>
  <c r="N74" i="6"/>
  <c r="E162" i="6"/>
  <c r="I146" i="6"/>
  <c r="E139" i="6"/>
  <c r="B9" i="3" s="1"/>
  <c r="F140" i="6"/>
  <c r="N140" i="6" s="1"/>
  <c r="J135" i="6"/>
  <c r="G8" i="3" s="1"/>
  <c r="F130" i="6"/>
  <c r="N130" i="6" s="1"/>
  <c r="E129" i="6"/>
  <c r="B8" i="3" s="1"/>
  <c r="K126" i="6"/>
  <c r="L126" i="6"/>
  <c r="E114" i="6"/>
  <c r="F114" i="6"/>
  <c r="K104" i="6"/>
  <c r="L104" i="6"/>
  <c r="N73" i="6"/>
  <c r="K73" i="6"/>
  <c r="M73" i="6" s="1"/>
  <c r="I69" i="6"/>
  <c r="J69" i="6"/>
  <c r="M48" i="6"/>
  <c r="I31" i="6"/>
  <c r="I30" i="6" s="1"/>
  <c r="M30" i="6" s="1"/>
  <c r="M6" i="6"/>
  <c r="E5" i="6"/>
  <c r="B4" i="3" s="1"/>
  <c r="N48" i="6"/>
  <c r="F47" i="6"/>
  <c r="C5" i="3" s="1"/>
  <c r="J122" i="6"/>
  <c r="J31" i="6"/>
  <c r="M7" i="6"/>
  <c r="N49" i="6"/>
  <c r="N126" i="5"/>
  <c r="F125" i="5"/>
  <c r="N127" i="5"/>
  <c r="M76" i="5"/>
  <c r="I52" i="5"/>
  <c r="F5" i="2" s="1"/>
  <c r="M43" i="5"/>
  <c r="K5" i="5"/>
  <c r="N76" i="5"/>
  <c r="J52" i="5"/>
  <c r="G5" i="2" s="1"/>
  <c r="N85" i="5"/>
  <c r="F84" i="5"/>
  <c r="C6" i="2" s="1"/>
  <c r="M80" i="5"/>
  <c r="K52" i="5"/>
  <c r="H5" i="2" s="1"/>
  <c r="M27" i="5"/>
  <c r="G5" i="5"/>
  <c r="F52" i="5"/>
  <c r="C5" i="2" s="1"/>
  <c r="N53" i="5"/>
  <c r="L52" i="5"/>
  <c r="I5" i="2" s="1"/>
  <c r="N80" i="5"/>
  <c r="F6" i="5"/>
  <c r="J32" i="5"/>
  <c r="K116" i="5"/>
  <c r="H5" i="5"/>
  <c r="M44" i="5"/>
  <c r="M28" i="5"/>
  <c r="M81" i="5"/>
  <c r="M77" i="5"/>
  <c r="E53" i="5"/>
  <c r="N54" i="5"/>
  <c r="E85" i="5"/>
  <c r="E6" i="5"/>
  <c r="I32" i="5"/>
  <c r="J100" i="5"/>
  <c r="L116" i="5"/>
  <c r="N116" i="5" s="1"/>
  <c r="L84" i="5"/>
  <c r="I6" i="2" s="1"/>
  <c r="N120" i="5"/>
  <c r="G88" i="4"/>
  <c r="G82" i="4"/>
  <c r="D77" i="4"/>
  <c r="E77" i="4"/>
  <c r="F77" i="4"/>
  <c r="G77" i="4"/>
  <c r="H77" i="4"/>
  <c r="D70" i="4"/>
  <c r="E70" i="4"/>
  <c r="F70" i="4"/>
  <c r="G70" i="4"/>
  <c r="H70" i="4"/>
  <c r="C70" i="4"/>
  <c r="D57" i="4"/>
  <c r="E57" i="4"/>
  <c r="F57" i="4"/>
  <c r="G57" i="4"/>
  <c r="H57" i="4"/>
  <c r="C57" i="4"/>
  <c r="I47" i="4"/>
  <c r="I48" i="4"/>
  <c r="I49" i="4"/>
  <c r="I50" i="4"/>
  <c r="I51" i="4"/>
  <c r="D35" i="4"/>
  <c r="E35" i="4"/>
  <c r="F35" i="4"/>
  <c r="G35" i="4"/>
  <c r="H35" i="4"/>
  <c r="C35" i="4"/>
  <c r="I24" i="4"/>
  <c r="E7" i="4"/>
  <c r="F7" i="4"/>
  <c r="G7" i="4"/>
  <c r="H7" i="4"/>
  <c r="I20" i="4"/>
  <c r="D25" i="4"/>
  <c r="E25" i="4"/>
  <c r="F25" i="4"/>
  <c r="G25" i="4"/>
  <c r="H25" i="4"/>
  <c r="C25" i="4"/>
  <c r="I34" i="4"/>
  <c r="I27" i="4"/>
  <c r="I28" i="4"/>
  <c r="I29" i="4"/>
  <c r="I30" i="4"/>
  <c r="I31" i="4"/>
  <c r="I32" i="4"/>
  <c r="I33" i="4"/>
  <c r="I26" i="4"/>
  <c r="I8" i="4"/>
  <c r="D7" i="4"/>
  <c r="C7" i="4"/>
  <c r="C6" i="4" s="1"/>
  <c r="I9" i="4"/>
  <c r="I10" i="4"/>
  <c r="I11" i="4"/>
  <c r="I12" i="4"/>
  <c r="I13" i="4"/>
  <c r="I14" i="4"/>
  <c r="I15" i="4"/>
  <c r="I16" i="4"/>
  <c r="I17" i="4"/>
  <c r="I18" i="4"/>
  <c r="I19" i="4"/>
  <c r="I21" i="4"/>
  <c r="I22" i="4"/>
  <c r="I23" i="4"/>
  <c r="I94" i="4"/>
  <c r="I93" i="4" s="1"/>
  <c r="H93" i="4"/>
  <c r="F93" i="4"/>
  <c r="E93" i="4"/>
  <c r="D93" i="4"/>
  <c r="C93" i="4"/>
  <c r="I92" i="4"/>
  <c r="I91" i="4"/>
  <c r="I90" i="4"/>
  <c r="I89" i="4"/>
  <c r="H88" i="4"/>
  <c r="F88" i="4"/>
  <c r="E88" i="4"/>
  <c r="D88" i="4"/>
  <c r="C88" i="4"/>
  <c r="I87" i="4"/>
  <c r="I86" i="4"/>
  <c r="I85" i="4"/>
  <c r="I84" i="4"/>
  <c r="I83" i="4"/>
  <c r="H82" i="4"/>
  <c r="F82" i="4"/>
  <c r="E82" i="4"/>
  <c r="D82" i="4"/>
  <c r="C82" i="4"/>
  <c r="I81" i="4"/>
  <c r="I80" i="4"/>
  <c r="I79" i="4"/>
  <c r="I78" i="4"/>
  <c r="C77" i="4"/>
  <c r="I75" i="4"/>
  <c r="I76" i="4"/>
  <c r="I74" i="4"/>
  <c r="I73" i="4"/>
  <c r="I72" i="4"/>
  <c r="I71" i="4"/>
  <c r="I67" i="4"/>
  <c r="I66" i="4"/>
  <c r="I64" i="4"/>
  <c r="I65" i="4"/>
  <c r="I59" i="4"/>
  <c r="I58" i="4"/>
  <c r="I62" i="4"/>
  <c r="I61" i="4"/>
  <c r="I60" i="4"/>
  <c r="I63" i="4"/>
  <c r="I42" i="4"/>
  <c r="I40" i="4"/>
  <c r="I45" i="4"/>
  <c r="I39" i="4"/>
  <c r="I41" i="4"/>
  <c r="I54" i="4"/>
  <c r="I37" i="4"/>
  <c r="I52" i="4"/>
  <c r="I53" i="4"/>
  <c r="I43" i="4"/>
  <c r="I56" i="4"/>
  <c r="I55" i="4"/>
  <c r="I44" i="4"/>
  <c r="I46" i="4"/>
  <c r="I36" i="4"/>
  <c r="I38" i="4"/>
  <c r="G147" i="1"/>
  <c r="E148" i="1"/>
  <c r="E147" i="1" s="1"/>
  <c r="G148" i="1"/>
  <c r="E149" i="1"/>
  <c r="F149" i="1"/>
  <c r="F148" i="1" s="1"/>
  <c r="F147" i="1" s="1"/>
  <c r="G149" i="1"/>
  <c r="D149" i="1"/>
  <c r="E154" i="1"/>
  <c r="F154" i="1"/>
  <c r="G154" i="1"/>
  <c r="E150" i="1"/>
  <c r="F150" i="1"/>
  <c r="G150" i="1"/>
  <c r="D150" i="1"/>
  <c r="D154" i="1"/>
  <c r="F129" i="6" l="1"/>
  <c r="C8" i="3" s="1"/>
  <c r="K8" i="3" s="1"/>
  <c r="G5" i="6"/>
  <c r="D4" i="3" s="1"/>
  <c r="D12" i="3" s="1"/>
  <c r="E77" i="6"/>
  <c r="B6" i="3" s="1"/>
  <c r="F8" i="3"/>
  <c r="J8" i="3" s="1"/>
  <c r="F161" i="6"/>
  <c r="C11" i="3" s="1"/>
  <c r="K11" i="3" s="1"/>
  <c r="K5" i="6"/>
  <c r="H4" i="3" s="1"/>
  <c r="I129" i="6"/>
  <c r="M129" i="6" s="1"/>
  <c r="E149" i="6"/>
  <c r="M150" i="6"/>
  <c r="N150" i="6"/>
  <c r="F149" i="6"/>
  <c r="N26" i="6"/>
  <c r="H5" i="6"/>
  <c r="I84" i="5"/>
  <c r="F6" i="2" s="1"/>
  <c r="I70" i="4"/>
  <c r="J125" i="5"/>
  <c r="G7" i="2" s="1"/>
  <c r="N134" i="5"/>
  <c r="C10" i="2"/>
  <c r="N161" i="5"/>
  <c r="C7" i="2"/>
  <c r="E125" i="5"/>
  <c r="M126" i="5"/>
  <c r="B9" i="2"/>
  <c r="J9" i="2" s="1"/>
  <c r="M151" i="5"/>
  <c r="B10" i="2"/>
  <c r="J10" i="2" s="1"/>
  <c r="M161" i="5"/>
  <c r="L125" i="5"/>
  <c r="N138" i="5"/>
  <c r="M173" i="5"/>
  <c r="B11" i="2"/>
  <c r="J11" i="2" s="1"/>
  <c r="L11" i="2" s="1"/>
  <c r="M11" i="2" s="1"/>
  <c r="C8" i="2"/>
  <c r="K8" i="2" s="1"/>
  <c r="N141" i="5"/>
  <c r="E4" i="2"/>
  <c r="E12" i="2" s="1"/>
  <c r="H177" i="5"/>
  <c r="D4" i="2"/>
  <c r="D12" i="2" s="1"/>
  <c r="G177" i="5"/>
  <c r="K177" i="5"/>
  <c r="H4" i="2"/>
  <c r="M168" i="5"/>
  <c r="I161" i="5"/>
  <c r="F10" i="2" s="1"/>
  <c r="B8" i="2"/>
  <c r="J8" i="2" s="1"/>
  <c r="M141" i="5"/>
  <c r="F139" i="6"/>
  <c r="K47" i="6"/>
  <c r="H5" i="3" s="1"/>
  <c r="I5" i="6"/>
  <c r="F4" i="3" s="1"/>
  <c r="M162" i="6"/>
  <c r="E161" i="6"/>
  <c r="M146" i="6"/>
  <c r="I139" i="6"/>
  <c r="F9" i="3" s="1"/>
  <c r="J9" i="3" s="1"/>
  <c r="N135" i="6"/>
  <c r="J129" i="6"/>
  <c r="K113" i="6"/>
  <c r="H7" i="3" s="1"/>
  <c r="M126" i="6"/>
  <c r="N126" i="6"/>
  <c r="L113" i="6"/>
  <c r="I7" i="3" s="1"/>
  <c r="E113" i="6"/>
  <c r="M114" i="6"/>
  <c r="N114" i="6"/>
  <c r="F113" i="6"/>
  <c r="C7" i="3" s="1"/>
  <c r="N104" i="6"/>
  <c r="L77" i="6"/>
  <c r="I6" i="3" s="1"/>
  <c r="M104" i="6"/>
  <c r="K77" i="6"/>
  <c r="H6" i="3" s="1"/>
  <c r="J77" i="6"/>
  <c r="G6" i="3" s="1"/>
  <c r="N69" i="6"/>
  <c r="J47" i="6"/>
  <c r="G5" i="3" s="1"/>
  <c r="K5" i="3" s="1"/>
  <c r="M69" i="6"/>
  <c r="I47" i="6"/>
  <c r="F5" i="3" s="1"/>
  <c r="M31" i="6"/>
  <c r="N78" i="6"/>
  <c r="F77" i="6"/>
  <c r="C6" i="3" s="1"/>
  <c r="N122" i="6"/>
  <c r="J113" i="6"/>
  <c r="G7" i="3" s="1"/>
  <c r="I77" i="6"/>
  <c r="M90" i="6"/>
  <c r="N6" i="6"/>
  <c r="F5" i="6"/>
  <c r="C4" i="3" s="1"/>
  <c r="N31" i="6"/>
  <c r="J30" i="6"/>
  <c r="E5" i="5"/>
  <c r="M6" i="5"/>
  <c r="M85" i="5"/>
  <c r="E84" i="5"/>
  <c r="B6" i="2" s="1"/>
  <c r="K84" i="5"/>
  <c r="H6" i="2" s="1"/>
  <c r="M116" i="5"/>
  <c r="J84" i="5"/>
  <c r="N100" i="5"/>
  <c r="J31" i="5"/>
  <c r="N32" i="5"/>
  <c r="M32" i="5"/>
  <c r="I31" i="5"/>
  <c r="M53" i="5"/>
  <c r="E52" i="5"/>
  <c r="F5" i="5"/>
  <c r="N6" i="5"/>
  <c r="N52" i="5"/>
  <c r="I77" i="4"/>
  <c r="I57" i="4"/>
  <c r="G6" i="4"/>
  <c r="G96" i="4" s="1"/>
  <c r="F6" i="4"/>
  <c r="F96" i="4" s="1"/>
  <c r="I35" i="4"/>
  <c r="H6" i="4"/>
  <c r="H96" i="4" s="1"/>
  <c r="E6" i="4"/>
  <c r="E96" i="4" s="1"/>
  <c r="I7" i="4"/>
  <c r="I25" i="4"/>
  <c r="D6" i="4"/>
  <c r="D96" i="4" s="1"/>
  <c r="I88" i="4"/>
  <c r="I82" i="4"/>
  <c r="C96" i="4"/>
  <c r="K9" i="2"/>
  <c r="K10" i="2"/>
  <c r="K5" i="2"/>
  <c r="N161" i="6" l="1"/>
  <c r="L8" i="3"/>
  <c r="M8" i="3" s="1"/>
  <c r="G165" i="6"/>
  <c r="N129" i="6"/>
  <c r="I12" i="3"/>
  <c r="J4" i="3"/>
  <c r="M5" i="6"/>
  <c r="M139" i="6"/>
  <c r="H12" i="3"/>
  <c r="J5" i="3"/>
  <c r="L5" i="3" s="1"/>
  <c r="M5" i="3" s="1"/>
  <c r="M161" i="6"/>
  <c r="B11" i="3"/>
  <c r="J11" i="3" s="1"/>
  <c r="L11" i="3" s="1"/>
  <c r="M11" i="3" s="1"/>
  <c r="N139" i="6"/>
  <c r="C9" i="3"/>
  <c r="K9" i="3" s="1"/>
  <c r="L9" i="3" s="1"/>
  <c r="M9" i="3" s="1"/>
  <c r="N149" i="6"/>
  <c r="C10" i="3"/>
  <c r="K10" i="3" s="1"/>
  <c r="K6" i="3"/>
  <c r="M113" i="6"/>
  <c r="B7" i="3"/>
  <c r="J7" i="3" s="1"/>
  <c r="B10" i="3"/>
  <c r="J10" i="3" s="1"/>
  <c r="M149" i="6"/>
  <c r="M77" i="6"/>
  <c r="F6" i="3"/>
  <c r="J6" i="3" s="1"/>
  <c r="N47" i="6"/>
  <c r="K7" i="3"/>
  <c r="H165" i="6"/>
  <c r="E4" i="3"/>
  <c r="E12" i="3" s="1"/>
  <c r="J6" i="2"/>
  <c r="H12" i="2"/>
  <c r="G6" i="2"/>
  <c r="K6" i="2" s="1"/>
  <c r="B7" i="2"/>
  <c r="J7" i="2" s="1"/>
  <c r="M125" i="5"/>
  <c r="B4" i="2"/>
  <c r="E177" i="5"/>
  <c r="C4" i="2"/>
  <c r="F177" i="5"/>
  <c r="M52" i="5"/>
  <c r="B5" i="2"/>
  <c r="J5" i="2" s="1"/>
  <c r="L5" i="2" s="1"/>
  <c r="M5" i="2" s="1"/>
  <c r="I7" i="2"/>
  <c r="L177" i="5"/>
  <c r="N125" i="5"/>
  <c r="L10" i="2"/>
  <c r="M10" i="2" s="1"/>
  <c r="N84" i="5"/>
  <c r="M47" i="6"/>
  <c r="K165" i="6"/>
  <c r="L165" i="6"/>
  <c r="N113" i="6"/>
  <c r="E165" i="6"/>
  <c r="N77" i="6"/>
  <c r="F165" i="6"/>
  <c r="N30" i="6"/>
  <c r="J5" i="6"/>
  <c r="I165" i="6"/>
  <c r="J5" i="5"/>
  <c r="G4" i="2" s="1"/>
  <c r="N31" i="5"/>
  <c r="M31" i="5"/>
  <c r="I5" i="5"/>
  <c r="M84" i="5"/>
  <c r="I6" i="4"/>
  <c r="I96" i="4" s="1"/>
  <c r="L8" i="2"/>
  <c r="M8" i="2" s="1"/>
  <c r="L9" i="2"/>
  <c r="M9" i="2" s="1"/>
  <c r="M165" i="6" l="1"/>
  <c r="C12" i="3"/>
  <c r="L6" i="3"/>
  <c r="M6" i="3" s="1"/>
  <c r="J12" i="3"/>
  <c r="L10" i="3"/>
  <c r="M10" i="3" s="1"/>
  <c r="B12" i="3"/>
  <c r="L7" i="3"/>
  <c r="M7" i="3" s="1"/>
  <c r="J165" i="6"/>
  <c r="G4" i="3"/>
  <c r="F12" i="3"/>
  <c r="L6" i="2"/>
  <c r="M6" i="2" s="1"/>
  <c r="G12" i="2"/>
  <c r="F4" i="2"/>
  <c r="F12" i="2" s="1"/>
  <c r="I177" i="5"/>
  <c r="K7" i="2"/>
  <c r="L7" i="2" s="1"/>
  <c r="M7" i="2" s="1"/>
  <c r="I12" i="2"/>
  <c r="N5" i="5"/>
  <c r="M5" i="5"/>
  <c r="M177" i="5" s="1"/>
  <c r="J177" i="5"/>
  <c r="N177" i="5"/>
  <c r="N5" i="6"/>
  <c r="N165" i="6" s="1"/>
  <c r="K4" i="2"/>
  <c r="C12" i="2"/>
  <c r="J4" i="2"/>
  <c r="J12" i="2" s="1"/>
  <c r="B12" i="2"/>
  <c r="G12" i="3" l="1"/>
  <c r="K4" i="3"/>
  <c r="K12" i="2"/>
  <c r="L12" i="2" s="1"/>
  <c r="M12" i="2" s="1"/>
  <c r="L4" i="2"/>
  <c r="M4" i="2" s="1"/>
  <c r="F176" i="1"/>
  <c r="G176" i="1"/>
  <c r="F177" i="1"/>
  <c r="G177" i="1"/>
  <c r="G172" i="1"/>
  <c r="G171" i="1" s="1"/>
  <c r="F173" i="1"/>
  <c r="F172" i="1" s="1"/>
  <c r="G173" i="1"/>
  <c r="F167" i="1"/>
  <c r="F166" i="1" s="1"/>
  <c r="G167" i="1"/>
  <c r="E166" i="1"/>
  <c r="G166" i="1"/>
  <c r="E169" i="1"/>
  <c r="F169" i="1"/>
  <c r="G169" i="1"/>
  <c r="D169" i="1"/>
  <c r="D166" i="1" s="1"/>
  <c r="D159" i="1" s="1"/>
  <c r="E160" i="1"/>
  <c r="F160" i="1"/>
  <c r="G160" i="1"/>
  <c r="D160" i="1"/>
  <c r="F161" i="1"/>
  <c r="G161" i="1"/>
  <c r="G138" i="1"/>
  <c r="G137" i="1" s="1"/>
  <c r="F139" i="1"/>
  <c r="F138" i="1" s="1"/>
  <c r="F137" i="1" s="1"/>
  <c r="G139" i="1"/>
  <c r="F135" i="1"/>
  <c r="F134" i="1" s="1"/>
  <c r="G135" i="1"/>
  <c r="G134" i="1" s="1"/>
  <c r="F131" i="1"/>
  <c r="F130" i="1" s="1"/>
  <c r="G131" i="1"/>
  <c r="G130" i="1" s="1"/>
  <c r="F123" i="1"/>
  <c r="F122" i="1" s="1"/>
  <c r="G123" i="1"/>
  <c r="G122" i="1" s="1"/>
  <c r="F116" i="1"/>
  <c r="G116" i="1"/>
  <c r="F113" i="1"/>
  <c r="G113" i="1"/>
  <c r="F98" i="1"/>
  <c r="G98" i="1"/>
  <c r="G97" i="1" s="1"/>
  <c r="F108" i="1"/>
  <c r="F97" i="1" s="1"/>
  <c r="G108" i="1"/>
  <c r="F94" i="1"/>
  <c r="G94" i="1"/>
  <c r="F83" i="1"/>
  <c r="G83" i="1"/>
  <c r="F79" i="1"/>
  <c r="F78" i="1" s="1"/>
  <c r="G79" i="1"/>
  <c r="G78" i="1" s="1"/>
  <c r="F75" i="1"/>
  <c r="F74" i="1" s="1"/>
  <c r="G75" i="1"/>
  <c r="G74" i="1" s="1"/>
  <c r="F52" i="1"/>
  <c r="F51" i="1" s="1"/>
  <c r="G52" i="1"/>
  <c r="G51" i="1" s="1"/>
  <c r="F47" i="1"/>
  <c r="G47" i="1"/>
  <c r="F44" i="1"/>
  <c r="G44" i="1"/>
  <c r="F38" i="1"/>
  <c r="G38" i="1"/>
  <c r="F33" i="1"/>
  <c r="G33" i="1"/>
  <c r="G32" i="1" s="1"/>
  <c r="G31" i="1" s="1"/>
  <c r="G27" i="1"/>
  <c r="E28" i="1"/>
  <c r="E27" i="1" s="1"/>
  <c r="F28" i="1"/>
  <c r="F27" i="1" s="1"/>
  <c r="G28" i="1"/>
  <c r="D28" i="1"/>
  <c r="D27" i="1" s="1"/>
  <c r="F23" i="1"/>
  <c r="G23" i="1"/>
  <c r="F7" i="1"/>
  <c r="G7" i="1"/>
  <c r="G6" i="1" s="1"/>
  <c r="L4" i="3" l="1"/>
  <c r="M4" i="3" s="1"/>
  <c r="K12" i="3"/>
  <c r="L12" i="3" s="1"/>
  <c r="M12" i="3" s="1"/>
  <c r="G175" i="1"/>
  <c r="G178" i="1" s="1"/>
  <c r="F171" i="1"/>
  <c r="F175" i="1"/>
  <c r="F178" i="1" s="1"/>
  <c r="F159" i="1"/>
  <c r="G159" i="1"/>
  <c r="F112" i="1"/>
  <c r="G112" i="1"/>
  <c r="G81" i="1" s="1"/>
  <c r="G5" i="1"/>
  <c r="F82" i="1"/>
  <c r="G82" i="1"/>
  <c r="F121" i="1"/>
  <c r="G121" i="1"/>
  <c r="F81" i="1"/>
  <c r="F50" i="1"/>
  <c r="G50" i="1"/>
  <c r="F32" i="1"/>
  <c r="F31" i="1" s="1"/>
  <c r="F43" i="1"/>
  <c r="G43" i="1"/>
  <c r="F6" i="1"/>
  <c r="E173" i="1"/>
  <c r="E172" i="1" s="1"/>
  <c r="E171" i="1" s="1"/>
  <c r="D173" i="1"/>
  <c r="D172" i="1" s="1"/>
  <c r="D171" i="1" s="1"/>
  <c r="E167" i="1"/>
  <c r="D167" i="1"/>
  <c r="E161" i="1"/>
  <c r="D161" i="1"/>
  <c r="E157" i="1"/>
  <c r="E156" i="1" s="1"/>
  <c r="D157" i="1"/>
  <c r="D156" i="1" s="1"/>
  <c r="D148" i="1"/>
  <c r="E144" i="1"/>
  <c r="E143" i="1" s="1"/>
  <c r="D144" i="1"/>
  <c r="D143" i="1" s="1"/>
  <c r="E139" i="1"/>
  <c r="E138" i="1" s="1"/>
  <c r="D139" i="1"/>
  <c r="D138" i="1" s="1"/>
  <c r="D147" i="1" l="1"/>
  <c r="F5" i="1"/>
  <c r="E137" i="1"/>
  <c r="E159" i="1"/>
  <c r="D137" i="1"/>
  <c r="E131" i="1"/>
  <c r="E130" i="1" s="1"/>
  <c r="D131" i="1"/>
  <c r="D130" i="1" s="1"/>
  <c r="E135" i="1"/>
  <c r="E134" i="1" s="1"/>
  <c r="D135" i="1"/>
  <c r="D134" i="1" s="1"/>
  <c r="E123" i="1"/>
  <c r="E122" i="1" s="1"/>
  <c r="D123" i="1"/>
  <c r="D122" i="1" s="1"/>
  <c r="E116" i="1"/>
  <c r="D116" i="1"/>
  <c r="E113" i="1"/>
  <c r="D113" i="1"/>
  <c r="E108" i="1"/>
  <c r="D108" i="1"/>
  <c r="E98" i="1"/>
  <c r="D98" i="1"/>
  <c r="E94" i="1"/>
  <c r="D94" i="1"/>
  <c r="E83" i="1"/>
  <c r="D83" i="1"/>
  <c r="E75" i="1"/>
  <c r="E74" i="1" s="1"/>
  <c r="D75" i="1"/>
  <c r="D74" i="1" s="1"/>
  <c r="E79" i="1"/>
  <c r="E78" i="1" s="1"/>
  <c r="D79" i="1"/>
  <c r="D78" i="1" s="1"/>
  <c r="E52" i="1"/>
  <c r="E51" i="1" s="1"/>
  <c r="D52" i="1"/>
  <c r="D51" i="1" s="1"/>
  <c r="E7" i="1"/>
  <c r="D7" i="1"/>
  <c r="E23" i="1"/>
  <c r="D23" i="1"/>
  <c r="E47" i="1"/>
  <c r="D47" i="1"/>
  <c r="E44" i="1"/>
  <c r="D44" i="1"/>
  <c r="E38" i="1"/>
  <c r="D38" i="1"/>
  <c r="E33" i="1"/>
  <c r="D33" i="1"/>
  <c r="E50" i="1" l="1"/>
  <c r="D82" i="1"/>
  <c r="D97" i="1"/>
  <c r="D112" i="1"/>
  <c r="D50" i="1"/>
  <c r="D121" i="1"/>
  <c r="E82" i="1"/>
  <c r="E97" i="1"/>
  <c r="E112" i="1"/>
  <c r="E121" i="1"/>
  <c r="E43" i="1"/>
  <c r="E6" i="1"/>
  <c r="D32" i="1"/>
  <c r="D31" i="1" s="1"/>
  <c r="D43" i="1"/>
  <c r="D6" i="1"/>
  <c r="E32" i="1"/>
  <c r="E31" i="1" s="1"/>
  <c r="E176" i="1" s="1"/>
  <c r="D176" i="1" l="1"/>
  <c r="D177" i="1"/>
  <c r="D81" i="1"/>
  <c r="E177" i="1"/>
  <c r="E81" i="1"/>
  <c r="E5" i="1"/>
  <c r="E175" i="1"/>
  <c r="D5" i="1"/>
  <c r="D175" i="1"/>
  <c r="D178" i="1" l="1"/>
  <c r="E178" i="1"/>
</calcChain>
</file>

<file path=xl/sharedStrings.xml><?xml version="1.0" encoding="utf-8"?>
<sst xmlns="http://schemas.openxmlformats.org/spreadsheetml/2006/main" count="721" uniqueCount="234">
  <si>
    <t>สาขาวิชาเทคโนโลยีสารสนเทศและการประเมินทางการศึกษา</t>
  </si>
  <si>
    <t>แขนงวิชาการประถมศึกษา</t>
  </si>
  <si>
    <t>แขนงวิชาคณิตศาสตร์</t>
  </si>
  <si>
    <t>แขนงวิชาจิตวิทยา</t>
  </si>
  <si>
    <t>แขนงวิชาจิตวิทยาการศึกษาและการแนะแนว</t>
  </si>
  <si>
    <t>แขนงวิชาชีววิทยา</t>
  </si>
  <si>
    <t>แขนงวิชาพลศึกษา</t>
  </si>
  <si>
    <t>แขนงวิชาฟิสิกส์</t>
  </si>
  <si>
    <t>แขนงวิชาภาษาอังกฤษ</t>
  </si>
  <si>
    <t>แขนงวิชาภาษาไทย</t>
  </si>
  <si>
    <t>แขนงวิชาวิทยาศาสตร์ทั่วไป</t>
  </si>
  <si>
    <t>แขนงวิชาศิลปศึกษา</t>
  </si>
  <si>
    <t>แขนงวิชาสุขศึกษา</t>
  </si>
  <si>
    <t>แขนงวิชาเคมี</t>
  </si>
  <si>
    <t>แขนงวิชาเทคโนโลยีดิจิทัลและสื่อสารการศึกษา</t>
  </si>
  <si>
    <t>ระดับปริญญาตรี</t>
  </si>
  <si>
    <t>สาขาวิชาเดิม</t>
  </si>
  <si>
    <t>1. คณะศึกษาศาสตร์</t>
  </si>
  <si>
    <t>จำนวนนักศึกษาจำแนกตามปีการศึกษา</t>
  </si>
  <si>
    <t>แผน</t>
  </si>
  <si>
    <t>ยืนยัน</t>
  </si>
  <si>
    <t>สาขาวิชา</t>
  </si>
  <si>
    <t>เอกสารหมายเลข3</t>
  </si>
  <si>
    <t>สาขาวิชาใหม่</t>
  </si>
  <si>
    <t>สาขาวิชาจิตคลินิก</t>
  </si>
  <si>
    <t>แขนงวิชาการศึกษาปฐมวัย</t>
  </si>
  <si>
    <t>แขนงวิชาการสอน</t>
  </si>
  <si>
    <t>ระดับปริญญาโท</t>
  </si>
  <si>
    <t>การบริหารการศึกษา</t>
  </si>
  <si>
    <t>การวิจัยและประเมินผลการศึกษา</t>
  </si>
  <si>
    <t>จิตวิทยา</t>
  </si>
  <si>
    <t>หลักสูตรและการสอน</t>
  </si>
  <si>
    <t>เทคโนโลยีและสื่อสารการศึกษา</t>
  </si>
  <si>
    <t xml:space="preserve"> ภาคปกติ</t>
  </si>
  <si>
    <t xml:space="preserve"> ภาคสมทบ</t>
  </si>
  <si>
    <t>การบริหารการศึกษา (ปัตตานี)</t>
  </si>
  <si>
    <t>การบริหารการศึกษา (หาดใหญ่)</t>
  </si>
  <si>
    <t xml:space="preserve">จิตวิทยา </t>
  </si>
  <si>
    <t>ภาวะผู้นำและนวัตกรรมทางการศึกษา</t>
  </si>
  <si>
    <t>ระดับปริญญาเอก</t>
  </si>
  <si>
    <t>2. คณะมนุษยศาสตร์และสังคมศาสตร์</t>
  </si>
  <si>
    <t>การจัดการสารสนเทศ</t>
  </si>
  <si>
    <t>ประวัติศาสตร์</t>
  </si>
  <si>
    <t>พัฒนาสังคม</t>
  </si>
  <si>
    <t>ภาษาจีน</t>
  </si>
  <si>
    <t>ภาษาญี่ปุ่น</t>
  </si>
  <si>
    <t>ภาษามลายู</t>
  </si>
  <si>
    <t>ภาษาอังกฤษ</t>
  </si>
  <si>
    <t>ภาษาเกาหลี</t>
  </si>
  <si>
    <t>ภาษาและวรรณคดีไทย</t>
  </si>
  <si>
    <t>ภูมิศาสตร์</t>
  </si>
  <si>
    <t>มลายูศึกษา</t>
  </si>
  <si>
    <t>ศิลปะการคิดและการพัฒนามนุษย์</t>
  </si>
  <si>
    <t>สังคมวิทยาและมานุษยวิทยา</t>
  </si>
  <si>
    <t>สังคมสงเคราะห์ศาสตร์</t>
  </si>
  <si>
    <t>เศรษฐศาสตร์</t>
  </si>
  <si>
    <t>แขนงวิชาการจัดการทรัพยากรมนุษย์</t>
  </si>
  <si>
    <t>แขนงวิชาการเป็นผู้การประกอบการ</t>
  </si>
  <si>
    <t>แขนงวิชาภาษาฝรั่งเศส</t>
  </si>
  <si>
    <t>แขนงวิชาภาษาอาหรับธุรกิจ</t>
  </si>
  <si>
    <t>แขนงวิชาภาษาเยอรมัน</t>
  </si>
  <si>
    <t>แขนงวิชาอาหรับศึกษา</t>
  </si>
  <si>
    <t>ภาษาไทย</t>
  </si>
  <si>
    <t>การบริหารการพัฒนาสังคม</t>
  </si>
  <si>
    <t>3. คณะวิทยาศาสตร์และเทคโนโลยี</t>
  </si>
  <si>
    <t>คณิตศาสตร์ประยุกต์</t>
  </si>
  <si>
    <t>ฟิสิกส์</t>
  </si>
  <si>
    <t>วิทยาศาสตร์การอาหารและโภชนาการ</t>
  </si>
  <si>
    <t>เคมี-ชีววิทยา</t>
  </si>
  <si>
    <t>เคมีอุตสาหกรรม</t>
  </si>
  <si>
    <t>เทคโนโลยีการประมง</t>
  </si>
  <si>
    <t>เทคโนโลยีการเกษตร (เทคโนโลยีการผลิตพืช)</t>
  </si>
  <si>
    <t>เทคโนโลยีการเกษตร (เทคโนโลยีอาหารสัตว์)</t>
  </si>
  <si>
    <t>เทคโนโลยียาง</t>
  </si>
  <si>
    <t>โภชนาศาสตร์และการกำหนดอาหาร</t>
  </si>
  <si>
    <t>ชีววิทยาประยุกต์</t>
  </si>
  <si>
    <t>วิทยาการคอมพิวเตอร์และสารสนเทศศาสตร์</t>
  </si>
  <si>
    <t>ฟิสิกส์ประยุกต์</t>
  </si>
  <si>
    <t>วิทยาศาสตร์และเทคโนโลยีประมง</t>
  </si>
  <si>
    <t>วิธีวิทยาการวิจัย</t>
  </si>
  <si>
    <t>เคมีประยุกต์</t>
  </si>
  <si>
    <t>เทคโนโลยีพอลิเมอร์ แผน1 แบบก(1)</t>
  </si>
  <si>
    <t>เทคโนโลยีพอลิแมอร์ แผน1 แบบ ก(2)</t>
  </si>
  <si>
    <t>-</t>
  </si>
  <si>
    <t>วิทยาการคอมพิวเตอร์</t>
  </si>
  <si>
    <t>วิทยาศาสตร์และเทคโนโลยีการเกษตร</t>
  </si>
  <si>
    <t>เทคโนโลยีเพื่อการเกษตรกรรมยั่งยืน</t>
  </si>
  <si>
    <t>เทคโนโลยีพอลิเมอร์ แผน1 แบบ ก1</t>
  </si>
  <si>
    <t>เคมีประยุกต์ (นานาชาติ)</t>
  </si>
  <si>
    <t>4. คณะวิทยาการอิสลาม</t>
  </si>
  <si>
    <t>กฎหมายอิสลาม</t>
  </si>
  <si>
    <t>การบริหารและการจัดการการศึกษาอิสลาม</t>
  </si>
  <si>
    <t>การสอนอิสลามศึกษา</t>
  </si>
  <si>
    <t>ตะวันออกกลางศึกษา</t>
  </si>
  <si>
    <t>อิสลามศึกษา</t>
  </si>
  <si>
    <t>อิสลามศึกษา (นานาชาติ)</t>
  </si>
  <si>
    <t>เศรษฐศาสตร์และการจัดการในอิสลาม</t>
  </si>
  <si>
    <t>5. คณะวิทยาการสื่อสาร</t>
  </si>
  <si>
    <t>นวัตกรรมการออกแบบและสร้างสรรค์สื่อ</t>
  </si>
  <si>
    <t>นิเทศศาสตร์</t>
  </si>
  <si>
    <t>เทคโนโลยีสารสนเทศและการสื่อสาร</t>
  </si>
  <si>
    <t>การสื่อสารเพื่อสันติภาพและการเปลี่ยนแปลงทางสังคม</t>
  </si>
  <si>
    <t>วิทยาการสารสนเทศ</t>
  </si>
  <si>
    <t>การออกแบบแฟชั่นและเครื่องแต่งกาย</t>
  </si>
  <si>
    <t>ทัศนศิลป์</t>
  </si>
  <si>
    <t>ออกแบบประยุกต์ศิลป์</t>
  </si>
  <si>
    <t>ออกแบบประยุกต์ศิลป์ (หลักสูตรต่อเนื่อง)</t>
  </si>
  <si>
    <t>6. คณะศิลปกรรมศาสตร์</t>
  </si>
  <si>
    <t>วิทยาการศิลปะและวัฒนธรรม</t>
  </si>
  <si>
    <t>7. คณะรัฐศาสตร์</t>
  </si>
  <si>
    <t>การปกครอง</t>
  </si>
  <si>
    <t>การปกครองท้องถิ่น</t>
  </si>
  <si>
    <t>ความสัมพันธ์ระหว่างประเทศ</t>
  </si>
  <si>
    <t>นโยบายสาธารณะ</t>
  </si>
  <si>
    <t>8. คณะพยาบาลศาสตร์</t>
  </si>
  <si>
    <t>พยาบาลศาสตร์</t>
  </si>
  <si>
    <t>รวมระดับปริญญาตรี</t>
  </si>
  <si>
    <t>รวมระดับปริญญาโท</t>
  </si>
  <si>
    <t>รวมระดับปริญญาเอก</t>
  </si>
  <si>
    <t>รวมทั้งสิ้น</t>
  </si>
  <si>
    <t>ระดับประกาศนียบัตรบัณฑิต</t>
  </si>
  <si>
    <t>วิชาชีพครู (ครูสอนศาสนาอิสลาม)</t>
  </si>
  <si>
    <t>วิชาชีพครู (ทั่วไป)</t>
  </si>
  <si>
    <t>การจัดการการปกครองและการศึกษาความขัดแย้ง</t>
  </si>
  <si>
    <t>คณะ/หลักสูตร</t>
  </si>
  <si>
    <t>ปริญญาตรี</t>
  </si>
  <si>
    <t>ประกาศนียบัตรบัณฑิต</t>
  </si>
  <si>
    <t>ปริญญาโท</t>
  </si>
  <si>
    <t>ปริญญาเอก</t>
  </si>
  <si>
    <t>รวม</t>
  </si>
  <si>
    <t>ผลต่างของ นศ.ตามแผนกับคณะยืนยัน</t>
  </si>
  <si>
    <t>ตามแผน</t>
  </si>
  <si>
    <t>ยืนยันรับ</t>
  </si>
  <si>
    <t>จำนวน</t>
  </si>
  <si>
    <t>%</t>
  </si>
  <si>
    <t>คณะศึกษาศาสตร์</t>
  </si>
  <si>
    <t>คณะมนุษยศาสตร์และสังคมศาสตร์</t>
  </si>
  <si>
    <t>คณะวิทยาศาสตร์และเทคโนโลยี</t>
  </si>
  <si>
    <t>วิทยาลัยอิสลามศึกษา</t>
  </si>
  <si>
    <t>คณะวิทยาการสื่อสาร</t>
  </si>
  <si>
    <t>คณะศิลปกรรมศาสตร์</t>
  </si>
  <si>
    <t>คณะรัฐศาสตร์</t>
  </si>
  <si>
    <t>คณะพยาบาลศาสตร์ วิทยาเขตปัตตานี</t>
  </si>
  <si>
    <r>
      <rPr>
        <b/>
        <sz val="14"/>
        <color indexed="8"/>
        <rFont val="TH SarabunPSK"/>
        <family val="2"/>
      </rPr>
      <t xml:space="preserve">หมายเหตุ :  </t>
    </r>
    <r>
      <rPr>
        <sz val="14"/>
        <color indexed="8"/>
        <rFont val="TH SarabunPSK"/>
        <family val="2"/>
      </rPr>
      <t xml:space="preserve">1) เครื่องหมาย (-) ยืนยันรับต่ำกว่าแผน    </t>
    </r>
  </si>
  <si>
    <t xml:space="preserve"> - หลักสูตร 4 ปี</t>
  </si>
  <si>
    <t xml:space="preserve"> -  หลักสูตรต่อเนื่อง 2 ปี</t>
  </si>
  <si>
    <t xml:space="preserve">                 2) ข้อมูลจากภาระงานใหม่ที่คณะยืนยันจะดำเนินการปีการศึกษา 2564  (ณ วันที่ 18 กันยายน 2563)</t>
  </si>
  <si>
    <t>คณะ/ประเภทวิชา (สน.)</t>
  </si>
  <si>
    <t>จำนวนที่คณะยืนยัน</t>
  </si>
  <si>
    <t>ประเภทวิชาฟิสิกส์</t>
  </si>
  <si>
    <t>สายศิลปศาสตร์</t>
  </si>
  <si>
    <t>ประเภทวิชาภาษาอังกฤษ</t>
  </si>
  <si>
    <t>ประเภทวิชาภาษาและวรรณคดีไทย</t>
  </si>
  <si>
    <t>แขนงวิชาภาษาจีน</t>
  </si>
  <si>
    <t>ประเภทวิชาภาษาเกาหลี</t>
  </si>
  <si>
    <t>ประเภทวิชาภาษามลายู</t>
  </si>
  <si>
    <t>ประเภทวิชามลายูศึกษา</t>
  </si>
  <si>
    <t>ประเภทวิชาภาษาญี่ปุ่น</t>
  </si>
  <si>
    <t>ประเภทวิชาภาษาฝรั่งเศส</t>
  </si>
  <si>
    <t>ประเภทวิชาภาษาเยอรมัน</t>
  </si>
  <si>
    <t>ประเภทวิชาการจัดการสารสนเทศ</t>
  </si>
  <si>
    <t>ประเภทวิชาประวัติศาสตร์</t>
  </si>
  <si>
    <t>ประเภทวิชาภูมิศาสตร์</t>
  </si>
  <si>
    <t>ประเภทวิชาพัฒนาสังคม</t>
  </si>
  <si>
    <t>ประเภทวิชาสังคมสงเคราะห์ศาสตร์</t>
  </si>
  <si>
    <t>ประเภทวิชาเทคโนโลยียาง</t>
  </si>
  <si>
    <t>ประเภทวิชาเทคโนโลยีการเกษตร 
(เทคโนโลยีการผลิตพืช)</t>
  </si>
  <si>
    <t>ประเภทวิชาเทคโนโลยีการเกษตร 
(เทคโนโลยีการผลิตสัตว์)</t>
  </si>
  <si>
    <t>ประเภทวิชาเทคโนโลยีการประมง</t>
  </si>
  <si>
    <t>ประเภทวิชาคณิตศาสตร์ประยุกต์</t>
  </si>
  <si>
    <t>ประเภทวิชาเคมี-ชีววิทยา</t>
  </si>
  <si>
    <t>ประเภทวิชาวิทยาศาสตร์การอาหารและโภชนาการ</t>
  </si>
  <si>
    <t>ประเภทวิชาเคมีอุตสากหรรม</t>
  </si>
  <si>
    <t>ประเภทวิชาโภชนศาสตร์และการกำหนดอาหาร</t>
  </si>
  <si>
    <t>4. วิทยาลัยอิสลามศึกษา</t>
  </si>
  <si>
    <t>ประเภทวิชาอิสลามศึกษา</t>
  </si>
  <si>
    <t>ประเภทวิชาการสอนอิสลามศึกษา</t>
  </si>
  <si>
    <t>ประเภทวิชากฎหมายอิสลาม</t>
  </si>
  <si>
    <t>ประเภทวิชาเศรษฐศาสตร์และการจัดการในอิสลาม</t>
  </si>
  <si>
    <t>ประเภทวิชาอิสลามศึกษา (นานาชาติ)</t>
  </si>
  <si>
    <t>ประเภทวิชานิเทศศาสตร์</t>
  </si>
  <si>
    <t>ประเภทวิชานวัตกรรมการออกแบบและสร้างสรรค์สื่อ</t>
  </si>
  <si>
    <t>ประเภทวิชาการปกครอง</t>
  </si>
  <si>
    <t>ประเภทวิชาการปกครองท้องถิ่น</t>
  </si>
  <si>
    <t>ประเภทวิชาความสัมพันธ์ระหว่างประเทศ</t>
  </si>
  <si>
    <t>ประเภทวิชานโยบายสาธารณะ</t>
  </si>
  <si>
    <t>ประเภทวิชาพยาบาลศาสตร์</t>
  </si>
  <si>
    <t>สอบตรง</t>
  </si>
  <si>
    <t>เรียนดี (รอบที่ 1)</t>
  </si>
  <si>
    <t>14 จังหวัด (รอบที่ 2)</t>
  </si>
  <si>
    <t>รับตรงร่วมกับ ทปอ. (รอบที่ 3)</t>
  </si>
  <si>
    <t>Admission (รอบที่  4)</t>
  </si>
  <si>
    <t>อื่น ๆ (รอบที่ 5)</t>
  </si>
  <si>
    <t>ประเภทวิทยาศาสตร์</t>
  </si>
  <si>
    <t>แขนงวิชาเทคโนโลยีสนเทศและประเมินผลการศึกษา</t>
  </si>
  <si>
    <t>สาขาวิชาจิตคลีนิก</t>
  </si>
  <si>
    <t>แขนงวิชาการสอนสังคมศึกษา</t>
  </si>
  <si>
    <t>ประเภทวิชาเศรษฐศาสตร์</t>
  </si>
  <si>
    <t>ประเภทวิชาสังคมวิทยาและมานุษยวิทยา</t>
  </si>
  <si>
    <t>แขนงวิชาการเป็นผู้ประกอบการ</t>
  </si>
  <si>
    <t>ประเภทวิชาศิลปะการคิดและการพัฒนามนุษย์</t>
  </si>
  <si>
    <t>ประเภทวิชาชีววิทยาประยุกต์</t>
  </si>
  <si>
    <t>ประเภทวิชาตะวันออกกลางศึกษา</t>
  </si>
  <si>
    <t>ประเภทวิชาเทคโนโลยีสารสนเทศและการสื่อสารเพื่อการจัดการ</t>
  </si>
  <si>
    <t>ประเภทวิชาการออกแบบแฟชั่นและครื่องแต่งกาย</t>
  </si>
  <si>
    <t xml:space="preserve">ทัศนศิลป์ </t>
  </si>
  <si>
    <t xml:space="preserve">ประเภทวิชาออกแบบประยุกต์ศิลป์ </t>
  </si>
  <si>
    <t>ประเภทวิชาออกแบบประยุกต์ศิลป์ (หลักสูตรเนื่อง)</t>
  </si>
  <si>
    <t>คณะ/สาขาวิชา</t>
  </si>
  <si>
    <t>7.คณะรัฐศาสตร์</t>
  </si>
  <si>
    <t>8. คณะพยาบาลศาสตร์ วิทยาเขตปัตตานี</t>
  </si>
  <si>
    <t>เอกสารหมายเลข 1</t>
  </si>
  <si>
    <r>
      <t xml:space="preserve">หมายเหตุ :  </t>
    </r>
    <r>
      <rPr>
        <sz val="14"/>
        <color indexed="8"/>
        <rFont val="TH SarabunPSK"/>
        <family val="2"/>
      </rPr>
      <t>ข้อมูลจากภาระงานใหม่ที่คณะยืนยันจะดำเนินการปีการศึกษา 2564  (ณ วันที่ 18 กันยายน 2563)</t>
    </r>
  </si>
  <si>
    <t>เอกสารหมายเลข 2</t>
  </si>
  <si>
    <r>
      <t xml:space="preserve">หมายเหตุ : </t>
    </r>
    <r>
      <rPr>
        <sz val="14"/>
        <color indexed="8"/>
        <rFont val="TH SarabunPSK"/>
        <family val="2"/>
      </rPr>
      <t>ข้อมูลจากภาระงานใหม่ที่คณะยืนยันจะดำเนินการปีการศึกษา 2565  (ณ วันที่ 18 กันยายน 2563)</t>
    </r>
  </si>
  <si>
    <t>เอกสารหมายเลข 3</t>
  </si>
  <si>
    <t xml:space="preserve">ตารางที่ 6 สรุปจำนวนนักศึกษาตามแผนและที่คณะยืนยันรับ ปีการศึกษา 2565 จำแนกตามคณะ/ระดับการศึกษา </t>
  </si>
  <si>
    <t xml:space="preserve">ตารางที่ 5 สรุปจำนวนนักศึกษาตามแผนและที่คณะยืนยันรับ ปีการศึกษา 2564 จำแนกตามคณะ/ระดับการศึกษา </t>
  </si>
  <si>
    <t>แขนงวิชาภาษาอาหรับศึกษา</t>
  </si>
  <si>
    <t>บริหารการศึกษา</t>
  </si>
  <si>
    <t>ภาษามลายูและมลายูศึกษา</t>
  </si>
  <si>
    <t>ภาษาอาหรับเพื่อธุรกิจ</t>
  </si>
  <si>
    <t>วิชาเอกการจัดการทรัพยากรมนุษย์</t>
  </si>
  <si>
    <t>วิชาเอกภาษาเยอรมัน</t>
  </si>
  <si>
    <t>เศรษฐศาสตร์การประกอบการ</t>
  </si>
  <si>
    <t>วิชาเอกการเป็นผู้การประกอบการ</t>
  </si>
  <si>
    <t>คณิตศาสตร์และวิทยาการคอมพิวเตอร์</t>
  </si>
  <si>
    <t>คณิตศาสตร์ประยุกต์และนวัตกรรมการสอนคณิตศาสตร์</t>
  </si>
  <si>
    <t>วิทยาศาสตร์การอาหารและโภชนาการเชิงนวัตกรรม</t>
  </si>
  <si>
    <t>วิธีวิทยาการวิจัยและการวิเคราะห์ข้อมูล แผน 1 แบบ ก (1)</t>
  </si>
  <si>
    <t>วิธีวิทยาการวิจัยและการวิเคราะห์ข้อมูล แผน 1 แบบ ก (2)</t>
  </si>
  <si>
    <t>ตาราง 1 แสดงจำนวนนักศึกษาตามแผนและที่คณะยืนยันจะรับเข้าศึกษาใหม่ในปีการศึกษา 2564 จำแนกตามสาขาวิชาและระดับการศึกษา</t>
  </si>
  <si>
    <t>ตาราง 2 แสดงจำนวนนักศึกษาตามแผนและที่คณะยืนยันจะรับเข้าศึกษาใหม่ในปีการศึกษา 2565 จำแนกตามสาขาวิชาและระดับการศึกษา</t>
  </si>
  <si>
    <t>ตาราง 3 จำนวนนักศึกษาปริญญาตรี (4-6) ที่จะรับเข้าใหม่ปีการศึกษา 2564 จำแนกตามประเภทวิชา (สน.)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</si>
</sst>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.0"/>
    <numFmt numFmtId="188" formatCode="#,##0_ ;\-#,##0\ "/>
  </numFmts>
  <fonts count="1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i/>
      <sz val="16"/>
      <color theme="1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color rgb="FFFF0000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4"/>
      <color rgb="FFFF0000"/>
      <name val="TH SarabunPSK"/>
      <family val="2"/>
    </font>
    <font>
      <b/>
      <i/>
      <sz val="14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1" xfId="1" applyFont="1" applyFill="1" applyBorder="1" applyAlignment="1">
      <alignment vertical="top"/>
    </xf>
    <xf numFmtId="0" fontId="5" fillId="0" borderId="0" xfId="1" applyFont="1" applyFill="1" applyAlignment="1">
      <alignment vertical="top"/>
    </xf>
    <xf numFmtId="0" fontId="6" fillId="0" borderId="0" xfId="1" applyFont="1" applyFill="1" applyAlignment="1">
      <alignment vertical="top"/>
    </xf>
    <xf numFmtId="0" fontId="6" fillId="0" borderId="0" xfId="1" applyFont="1" applyFill="1"/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 vertical="center"/>
    </xf>
    <xf numFmtId="3" fontId="5" fillId="0" borderId="0" xfId="1" applyNumberFormat="1" applyFont="1" applyFill="1" applyAlignment="1">
      <alignment horizontal="center"/>
    </xf>
    <xf numFmtId="187" fontId="5" fillId="0" borderId="7" xfId="1" applyNumberFormat="1" applyFont="1" applyFill="1" applyBorder="1" applyAlignment="1">
      <alignment horizontal="center"/>
    </xf>
    <xf numFmtId="0" fontId="7" fillId="0" borderId="0" xfId="1" applyFont="1" applyFill="1"/>
    <xf numFmtId="0" fontId="5" fillId="0" borderId="7" xfId="1" applyFont="1" applyFill="1" applyBorder="1"/>
    <xf numFmtId="3" fontId="5" fillId="0" borderId="7" xfId="1" applyNumberFormat="1" applyFont="1" applyFill="1" applyBorder="1" applyAlignment="1">
      <alignment horizontal="center"/>
    </xf>
    <xf numFmtId="3" fontId="4" fillId="2" borderId="6" xfId="1" applyNumberFormat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/>
    </xf>
    <xf numFmtId="187" fontId="4" fillId="2" borderId="6" xfId="1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0" xfId="1" applyFont="1" applyFill="1" applyAlignment="1">
      <alignment horizontal="center"/>
    </xf>
    <xf numFmtId="0" fontId="5" fillId="0" borderId="0" xfId="1" applyFont="1" applyFill="1"/>
    <xf numFmtId="3" fontId="5" fillId="0" borderId="0" xfId="1" applyNumberFormat="1" applyFont="1" applyFill="1"/>
    <xf numFmtId="0" fontId="1" fillId="0" borderId="0" xfId="1" applyFont="1" applyFill="1"/>
    <xf numFmtId="0" fontId="11" fillId="0" borderId="0" xfId="1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8" fillId="0" borderId="0" xfId="0" applyFont="1" applyFill="1"/>
    <xf numFmtId="0" fontId="4" fillId="2" borderId="2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4" fillId="2" borderId="7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/>
    </xf>
    <xf numFmtId="0" fontId="12" fillId="0" borderId="9" xfId="0" applyFont="1" applyFill="1" applyBorder="1" applyAlignment="1">
      <alignment vertical="top"/>
    </xf>
    <xf numFmtId="0" fontId="12" fillId="0" borderId="7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/>
    </xf>
    <xf numFmtId="0" fontId="12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8" fillId="0" borderId="7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5" fillId="0" borderId="7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8" fillId="0" borderId="11" xfId="0" applyFont="1" applyFill="1" applyBorder="1"/>
    <xf numFmtId="0" fontId="8" fillId="0" borderId="11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/>
    <xf numFmtId="0" fontId="8" fillId="0" borderId="10" xfId="0" applyFont="1" applyFill="1" applyBorder="1"/>
    <xf numFmtId="0" fontId="4" fillId="0" borderId="10" xfId="0" applyFont="1" applyFill="1" applyBorder="1"/>
    <xf numFmtId="0" fontId="5" fillId="0" borderId="0" xfId="0" applyFont="1" applyFill="1" applyBorder="1"/>
    <xf numFmtId="0" fontId="4" fillId="0" borderId="7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11" xfId="0" applyFont="1" applyFill="1" applyBorder="1"/>
    <xf numFmtId="0" fontId="5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10" xfId="0" applyFont="1" applyFill="1" applyBorder="1"/>
    <xf numFmtId="0" fontId="4" fillId="0" borderId="0" xfId="0" applyFont="1" applyFill="1" applyBorder="1"/>
    <xf numFmtId="0" fontId="5" fillId="0" borderId="12" xfId="0" applyFont="1" applyFill="1" applyBorder="1"/>
    <xf numFmtId="0" fontId="5" fillId="0" borderId="1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/>
    <xf numFmtId="0" fontId="4" fillId="0" borderId="4" xfId="0" applyFont="1" applyFill="1" applyBorder="1" applyAlignment="1">
      <alignment horizontal="center"/>
    </xf>
    <xf numFmtId="188" fontId="4" fillId="0" borderId="6" xfId="0" applyNumberFormat="1" applyFont="1" applyFill="1" applyBorder="1" applyAlignment="1">
      <alignment horizontal="center"/>
    </xf>
    <xf numFmtId="188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top"/>
    </xf>
    <xf numFmtId="3" fontId="5" fillId="0" borderId="0" xfId="0" applyNumberFormat="1" applyFont="1" applyBorder="1" applyAlignment="1">
      <alignment horizontal="left" vertical="top" wrapText="1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/>
    <xf numFmtId="0" fontId="4" fillId="2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shrinkToFit="1"/>
    </xf>
    <xf numFmtId="0" fontId="5" fillId="0" borderId="10" xfId="1" applyFont="1" applyFill="1" applyBorder="1"/>
    <xf numFmtId="0" fontId="5" fillId="0" borderId="11" xfId="1" applyFont="1" applyFill="1" applyBorder="1"/>
    <xf numFmtId="0" fontId="5" fillId="0" borderId="0" xfId="1" applyFont="1" applyFill="1" applyBorder="1"/>
    <xf numFmtId="0" fontId="1" fillId="0" borderId="7" xfId="0" applyFont="1" applyBorder="1"/>
    <xf numFmtId="3" fontId="5" fillId="0" borderId="7" xfId="1" applyNumberFormat="1" applyFont="1" applyFill="1" applyBorder="1" applyAlignment="1">
      <alignment horizontal="right"/>
    </xf>
    <xf numFmtId="0" fontId="4" fillId="0" borderId="10" xfId="1" applyFont="1" applyFill="1" applyBorder="1"/>
    <xf numFmtId="0" fontId="4" fillId="0" borderId="0" xfId="1" applyFont="1" applyFill="1" applyBorder="1"/>
    <xf numFmtId="0" fontId="4" fillId="0" borderId="11" xfId="1" applyFont="1" applyFill="1" applyBorder="1"/>
    <xf numFmtId="3" fontId="4" fillId="0" borderId="7" xfId="1" applyNumberFormat="1" applyFont="1" applyFill="1" applyBorder="1" applyAlignment="1">
      <alignment horizontal="right"/>
    </xf>
    <xf numFmtId="3" fontId="4" fillId="0" borderId="7" xfId="1" applyNumberFormat="1" applyFont="1" applyFill="1" applyBorder="1" applyAlignment="1">
      <alignment horizontal="center"/>
    </xf>
    <xf numFmtId="0" fontId="15" fillId="0" borderId="0" xfId="1" applyFont="1" applyFill="1" applyBorder="1"/>
    <xf numFmtId="0" fontId="15" fillId="0" borderId="11" xfId="1" applyFont="1" applyFill="1" applyBorder="1"/>
    <xf numFmtId="3" fontId="15" fillId="0" borderId="7" xfId="1" applyNumberFormat="1" applyFont="1" applyFill="1" applyBorder="1" applyAlignment="1">
      <alignment horizontal="center"/>
    </xf>
    <xf numFmtId="0" fontId="16" fillId="0" borderId="0" xfId="0" applyFont="1"/>
    <xf numFmtId="0" fontId="5" fillId="3" borderId="10" xfId="1" applyFont="1" applyFill="1" applyBorder="1"/>
    <xf numFmtId="0" fontId="4" fillId="3" borderId="0" xfId="1" applyFont="1" applyFill="1" applyBorder="1"/>
    <xf numFmtId="0" fontId="4" fillId="3" borderId="11" xfId="1" applyFont="1" applyFill="1" applyBorder="1"/>
    <xf numFmtId="3" fontId="4" fillId="3" borderId="7" xfId="1" applyNumberFormat="1" applyFont="1" applyFill="1" applyBorder="1" applyAlignment="1">
      <alignment horizontal="center"/>
    </xf>
    <xf numFmtId="0" fontId="5" fillId="3" borderId="0" xfId="1" applyFont="1" applyFill="1" applyBorder="1"/>
    <xf numFmtId="0" fontId="5" fillId="3" borderId="11" xfId="1" applyFont="1" applyFill="1" applyBorder="1"/>
    <xf numFmtId="3" fontId="5" fillId="3" borderId="7" xfId="1" applyNumberFormat="1" applyFont="1" applyFill="1" applyBorder="1" applyAlignment="1">
      <alignment horizontal="center"/>
    </xf>
    <xf numFmtId="0" fontId="5" fillId="0" borderId="12" xfId="1" applyFont="1" applyFill="1" applyBorder="1"/>
    <xf numFmtId="0" fontId="5" fillId="0" borderId="1" xfId="1" applyFont="1" applyFill="1" applyBorder="1"/>
    <xf numFmtId="0" fontId="5" fillId="0" borderId="15" xfId="1" applyFont="1" applyFill="1" applyBorder="1"/>
    <xf numFmtId="0" fontId="1" fillId="0" borderId="5" xfId="0" applyFont="1" applyBorder="1"/>
    <xf numFmtId="3" fontId="5" fillId="0" borderId="5" xfId="1" applyNumberFormat="1" applyFont="1" applyFill="1" applyBorder="1" applyAlignment="1">
      <alignment horizontal="center"/>
    </xf>
    <xf numFmtId="0" fontId="1" fillId="0" borderId="1" xfId="0" applyFont="1" applyBorder="1"/>
    <xf numFmtId="0" fontId="9" fillId="0" borderId="0" xfId="0" applyFont="1"/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8" fillId="0" borderId="12" xfId="0" applyFont="1" applyFill="1" applyBorder="1"/>
    <xf numFmtId="0" fontId="13" fillId="0" borderId="1" xfId="0" applyFont="1" applyFill="1" applyBorder="1"/>
    <xf numFmtId="0" fontId="8" fillId="0" borderId="5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top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top"/>
    </xf>
    <xf numFmtId="3" fontId="5" fillId="0" borderId="0" xfId="0" applyNumberFormat="1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showGridLines="0" showZeros="0" workbookViewId="0">
      <selection activeCell="A3" sqref="A3:D4"/>
    </sheetView>
  </sheetViews>
  <sheetFormatPr defaultRowHeight="24" x14ac:dyDescent="0.55000000000000004"/>
  <cols>
    <col min="1" max="2" width="2.25" style="7" customWidth="1"/>
    <col min="3" max="3" width="2.75" style="7" customWidth="1"/>
    <col min="4" max="4" width="39.5" style="7" customWidth="1"/>
    <col min="5" max="14" width="7.625" style="7" customWidth="1"/>
    <col min="15" max="16384" width="9" style="7"/>
  </cols>
  <sheetData>
    <row r="1" spans="1:14" x14ac:dyDescent="0.55000000000000004">
      <c r="M1" s="7" t="s">
        <v>211</v>
      </c>
    </row>
    <row r="2" spans="1:14" s="6" customFormat="1" ht="24" customHeight="1" x14ac:dyDescent="0.2">
      <c r="A2" s="4" t="s">
        <v>231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42.75" customHeight="1" x14ac:dyDescent="0.55000000000000004">
      <c r="A3" s="119" t="s">
        <v>208</v>
      </c>
      <c r="B3" s="120"/>
      <c r="C3" s="120"/>
      <c r="D3" s="121"/>
      <c r="E3" s="117" t="s">
        <v>125</v>
      </c>
      <c r="F3" s="118"/>
      <c r="G3" s="117" t="s">
        <v>126</v>
      </c>
      <c r="H3" s="118"/>
      <c r="I3" s="117" t="s">
        <v>127</v>
      </c>
      <c r="J3" s="118"/>
      <c r="K3" s="117" t="s">
        <v>128</v>
      </c>
      <c r="L3" s="118"/>
      <c r="M3" s="117" t="s">
        <v>129</v>
      </c>
      <c r="N3" s="118"/>
    </row>
    <row r="4" spans="1:14" x14ac:dyDescent="0.55000000000000004">
      <c r="A4" s="122"/>
      <c r="B4" s="123"/>
      <c r="C4" s="123"/>
      <c r="D4" s="124"/>
      <c r="E4" s="8" t="s">
        <v>131</v>
      </c>
      <c r="F4" s="8" t="s">
        <v>132</v>
      </c>
      <c r="G4" s="8" t="s">
        <v>131</v>
      </c>
      <c r="H4" s="8" t="s">
        <v>132</v>
      </c>
      <c r="I4" s="8" t="s">
        <v>131</v>
      </c>
      <c r="J4" s="8" t="s">
        <v>132</v>
      </c>
      <c r="K4" s="8" t="s">
        <v>131</v>
      </c>
      <c r="L4" s="8" t="s">
        <v>132</v>
      </c>
      <c r="M4" s="8" t="s">
        <v>131</v>
      </c>
      <c r="N4" s="8" t="s">
        <v>132</v>
      </c>
    </row>
    <row r="5" spans="1:14" s="12" customFormat="1" ht="24" customHeight="1" x14ac:dyDescent="0.55000000000000004">
      <c r="A5" s="85" t="s">
        <v>17</v>
      </c>
      <c r="B5" s="86"/>
      <c r="C5" s="86"/>
      <c r="D5" s="87"/>
      <c r="E5" s="88">
        <f>E6</f>
        <v>500</v>
      </c>
      <c r="F5" s="88">
        <f>F6</f>
        <v>534</v>
      </c>
      <c r="G5" s="89">
        <f>G27</f>
        <v>0</v>
      </c>
      <c r="H5" s="89">
        <f>H27</f>
        <v>0</v>
      </c>
      <c r="I5" s="89">
        <f>I31</f>
        <v>220</v>
      </c>
      <c r="J5" s="89">
        <f>J31</f>
        <v>195</v>
      </c>
      <c r="K5" s="89">
        <f>K43</f>
        <v>40</v>
      </c>
      <c r="L5" s="89">
        <f>L43</f>
        <v>0</v>
      </c>
      <c r="M5" s="89">
        <f>+E5+G5+I5+K5</f>
        <v>760</v>
      </c>
      <c r="N5" s="89">
        <f>+F5+H5+J5+L5</f>
        <v>729</v>
      </c>
    </row>
    <row r="6" spans="1:14" s="12" customFormat="1" ht="24" customHeight="1" x14ac:dyDescent="0.55000000000000004">
      <c r="A6" s="85"/>
      <c r="B6" s="86" t="s">
        <v>15</v>
      </c>
      <c r="C6" s="86"/>
      <c r="D6" s="87"/>
      <c r="E6" s="88">
        <f>E7+E23</f>
        <v>500</v>
      </c>
      <c r="F6" s="88">
        <f>F7+F23</f>
        <v>534</v>
      </c>
      <c r="G6" s="89"/>
      <c r="H6" s="89"/>
      <c r="I6" s="89"/>
      <c r="J6" s="89"/>
      <c r="K6" s="89"/>
      <c r="L6" s="89"/>
      <c r="M6" s="89">
        <f>E6+G6+I6+K6</f>
        <v>500</v>
      </c>
      <c r="N6" s="89">
        <f>F6+H6+J6+L6</f>
        <v>534</v>
      </c>
    </row>
    <row r="7" spans="1:14" s="12" customFormat="1" ht="24" customHeight="1" x14ac:dyDescent="0.55000000000000004">
      <c r="A7" s="85"/>
      <c r="B7" s="86"/>
      <c r="C7" s="86" t="s">
        <v>16</v>
      </c>
      <c r="D7" s="87"/>
      <c r="E7" s="88">
        <f>SUM(E8:E22)</f>
        <v>420</v>
      </c>
      <c r="F7" s="88">
        <f>SUM(F8:F22)</f>
        <v>449</v>
      </c>
      <c r="G7" s="89"/>
      <c r="H7" s="89"/>
      <c r="I7" s="89"/>
      <c r="J7" s="89"/>
      <c r="K7" s="89"/>
      <c r="L7" s="89"/>
      <c r="M7" s="89">
        <f t="shared" ref="M7:M49" si="0">E7+G7+I7+K7</f>
        <v>420</v>
      </c>
      <c r="N7" s="89">
        <f t="shared" ref="N7:N49" si="1">F7+H7+J7+L7</f>
        <v>449</v>
      </c>
    </row>
    <row r="8" spans="1:14" s="12" customFormat="1" ht="24" customHeight="1" x14ac:dyDescent="0.55000000000000004">
      <c r="A8" s="80"/>
      <c r="B8" s="82"/>
      <c r="C8" s="82"/>
      <c r="D8" s="81" t="s">
        <v>0</v>
      </c>
      <c r="E8" s="83">
        <v>30</v>
      </c>
      <c r="F8" s="83">
        <v>30</v>
      </c>
      <c r="G8" s="14"/>
      <c r="H8" s="14"/>
      <c r="I8" s="14"/>
      <c r="J8" s="14"/>
      <c r="K8" s="14"/>
      <c r="L8" s="14"/>
      <c r="M8" s="14">
        <f t="shared" si="0"/>
        <v>30</v>
      </c>
      <c r="N8" s="14">
        <f t="shared" si="1"/>
        <v>30</v>
      </c>
    </row>
    <row r="9" spans="1:14" s="12" customFormat="1" ht="24" customHeight="1" x14ac:dyDescent="0.55000000000000004">
      <c r="A9" s="80"/>
      <c r="B9" s="82"/>
      <c r="C9" s="82"/>
      <c r="D9" s="81" t="s">
        <v>1</v>
      </c>
      <c r="E9" s="83">
        <v>30</v>
      </c>
      <c r="F9" s="83">
        <v>30</v>
      </c>
      <c r="G9" s="14"/>
      <c r="H9" s="14"/>
      <c r="I9" s="14"/>
      <c r="J9" s="14"/>
      <c r="K9" s="14"/>
      <c r="L9" s="14"/>
      <c r="M9" s="14">
        <f t="shared" si="0"/>
        <v>30</v>
      </c>
      <c r="N9" s="14">
        <f t="shared" si="1"/>
        <v>30</v>
      </c>
    </row>
    <row r="10" spans="1:14" s="12" customFormat="1" ht="24" customHeight="1" x14ac:dyDescent="0.55000000000000004">
      <c r="A10" s="80"/>
      <c r="B10" s="82"/>
      <c r="C10" s="82"/>
      <c r="D10" s="81" t="s">
        <v>2</v>
      </c>
      <c r="E10" s="83">
        <v>30</v>
      </c>
      <c r="F10" s="83">
        <v>35</v>
      </c>
      <c r="G10" s="14"/>
      <c r="H10" s="14"/>
      <c r="I10" s="14"/>
      <c r="J10" s="14"/>
      <c r="K10" s="14"/>
      <c r="L10" s="14"/>
      <c r="M10" s="14">
        <f t="shared" si="0"/>
        <v>30</v>
      </c>
      <c r="N10" s="14">
        <f t="shared" si="1"/>
        <v>35</v>
      </c>
    </row>
    <row r="11" spans="1:14" s="12" customFormat="1" ht="24" customHeight="1" x14ac:dyDescent="0.55000000000000004">
      <c r="A11" s="80"/>
      <c r="B11" s="82"/>
      <c r="C11" s="82"/>
      <c r="D11" s="81" t="s">
        <v>3</v>
      </c>
      <c r="E11" s="83">
        <v>0</v>
      </c>
      <c r="F11" s="83">
        <v>0</v>
      </c>
      <c r="G11" s="14"/>
      <c r="H11" s="14"/>
      <c r="I11" s="14"/>
      <c r="J11" s="14"/>
      <c r="K11" s="14"/>
      <c r="L11" s="14"/>
      <c r="M11" s="14">
        <f t="shared" si="0"/>
        <v>0</v>
      </c>
      <c r="N11" s="14">
        <f t="shared" si="1"/>
        <v>0</v>
      </c>
    </row>
    <row r="12" spans="1:14" s="12" customFormat="1" ht="24" customHeight="1" x14ac:dyDescent="0.55000000000000004">
      <c r="A12" s="80"/>
      <c r="B12" s="82"/>
      <c r="C12" s="82"/>
      <c r="D12" s="81" t="s">
        <v>4</v>
      </c>
      <c r="E12" s="83">
        <v>30</v>
      </c>
      <c r="F12" s="83">
        <v>30</v>
      </c>
      <c r="G12" s="14"/>
      <c r="H12" s="14"/>
      <c r="I12" s="14"/>
      <c r="J12" s="14"/>
      <c r="K12" s="14"/>
      <c r="L12" s="14"/>
      <c r="M12" s="14">
        <f t="shared" si="0"/>
        <v>30</v>
      </c>
      <c r="N12" s="14">
        <f t="shared" si="1"/>
        <v>30</v>
      </c>
    </row>
    <row r="13" spans="1:14" s="12" customFormat="1" ht="24" customHeight="1" x14ac:dyDescent="0.55000000000000004">
      <c r="A13" s="80"/>
      <c r="B13" s="82"/>
      <c r="C13" s="82"/>
      <c r="D13" s="81" t="s">
        <v>5</v>
      </c>
      <c r="E13" s="83">
        <v>30</v>
      </c>
      <c r="F13" s="83">
        <v>33</v>
      </c>
      <c r="G13" s="14"/>
      <c r="H13" s="14"/>
      <c r="I13" s="14"/>
      <c r="J13" s="14"/>
      <c r="K13" s="14"/>
      <c r="L13" s="14"/>
      <c r="M13" s="14">
        <f t="shared" si="0"/>
        <v>30</v>
      </c>
      <c r="N13" s="14">
        <f t="shared" si="1"/>
        <v>33</v>
      </c>
    </row>
    <row r="14" spans="1:14" s="12" customFormat="1" ht="24" customHeight="1" x14ac:dyDescent="0.55000000000000004">
      <c r="A14" s="80"/>
      <c r="B14" s="82"/>
      <c r="C14" s="82"/>
      <c r="D14" s="81" t="s">
        <v>6</v>
      </c>
      <c r="E14" s="83">
        <v>30</v>
      </c>
      <c r="F14" s="83">
        <v>30</v>
      </c>
      <c r="G14" s="14"/>
      <c r="H14" s="14"/>
      <c r="I14" s="14"/>
      <c r="J14" s="14"/>
      <c r="K14" s="14"/>
      <c r="L14" s="14"/>
      <c r="M14" s="14">
        <f t="shared" si="0"/>
        <v>30</v>
      </c>
      <c r="N14" s="14">
        <f t="shared" si="1"/>
        <v>30</v>
      </c>
    </row>
    <row r="15" spans="1:14" s="12" customFormat="1" ht="24" customHeight="1" x14ac:dyDescent="0.55000000000000004">
      <c r="A15" s="80"/>
      <c r="B15" s="82"/>
      <c r="C15" s="82"/>
      <c r="D15" s="81" t="s">
        <v>7</v>
      </c>
      <c r="E15" s="83">
        <v>30</v>
      </c>
      <c r="F15" s="83">
        <v>30</v>
      </c>
      <c r="G15" s="14"/>
      <c r="H15" s="14"/>
      <c r="I15" s="14"/>
      <c r="J15" s="14"/>
      <c r="K15" s="14"/>
      <c r="L15" s="14"/>
      <c r="M15" s="14">
        <f t="shared" si="0"/>
        <v>30</v>
      </c>
      <c r="N15" s="14">
        <f t="shared" si="1"/>
        <v>30</v>
      </c>
    </row>
    <row r="16" spans="1:14" s="12" customFormat="1" ht="24" customHeight="1" x14ac:dyDescent="0.55000000000000004">
      <c r="A16" s="80"/>
      <c r="B16" s="82"/>
      <c r="C16" s="82"/>
      <c r="D16" s="81" t="s">
        <v>8</v>
      </c>
      <c r="E16" s="83">
        <v>30</v>
      </c>
      <c r="F16" s="83">
        <v>35</v>
      </c>
      <c r="G16" s="14"/>
      <c r="H16" s="14"/>
      <c r="I16" s="14"/>
      <c r="J16" s="14"/>
      <c r="K16" s="14"/>
      <c r="L16" s="14"/>
      <c r="M16" s="14">
        <f t="shared" si="0"/>
        <v>30</v>
      </c>
      <c r="N16" s="14">
        <f t="shared" si="1"/>
        <v>35</v>
      </c>
    </row>
    <row r="17" spans="1:14" s="12" customFormat="1" ht="24" customHeight="1" x14ac:dyDescent="0.55000000000000004">
      <c r="A17" s="80"/>
      <c r="B17" s="82"/>
      <c r="C17" s="82"/>
      <c r="D17" s="81" t="s">
        <v>9</v>
      </c>
      <c r="E17" s="83">
        <v>30</v>
      </c>
      <c r="F17" s="83">
        <v>30</v>
      </c>
      <c r="G17" s="14"/>
      <c r="H17" s="14"/>
      <c r="I17" s="14"/>
      <c r="J17" s="14"/>
      <c r="K17" s="14"/>
      <c r="L17" s="14"/>
      <c r="M17" s="14">
        <f t="shared" si="0"/>
        <v>30</v>
      </c>
      <c r="N17" s="14">
        <f t="shared" si="1"/>
        <v>30</v>
      </c>
    </row>
    <row r="18" spans="1:14" s="12" customFormat="1" ht="24" customHeight="1" x14ac:dyDescent="0.55000000000000004">
      <c r="A18" s="80"/>
      <c r="B18" s="82"/>
      <c r="C18" s="82"/>
      <c r="D18" s="81" t="s">
        <v>10</v>
      </c>
      <c r="E18" s="83">
        <v>30</v>
      </c>
      <c r="F18" s="83">
        <v>38</v>
      </c>
      <c r="G18" s="14"/>
      <c r="H18" s="14"/>
      <c r="I18" s="14"/>
      <c r="J18" s="14"/>
      <c r="K18" s="14"/>
      <c r="L18" s="14"/>
      <c r="M18" s="14">
        <f t="shared" si="0"/>
        <v>30</v>
      </c>
      <c r="N18" s="14">
        <f t="shared" si="1"/>
        <v>38</v>
      </c>
    </row>
    <row r="19" spans="1:14" s="12" customFormat="1" ht="24" customHeight="1" x14ac:dyDescent="0.55000000000000004">
      <c r="A19" s="101"/>
      <c r="B19" s="102"/>
      <c r="C19" s="102"/>
      <c r="D19" s="103" t="s">
        <v>11</v>
      </c>
      <c r="E19" s="104">
        <v>30</v>
      </c>
      <c r="F19" s="104">
        <v>30</v>
      </c>
      <c r="G19" s="105"/>
      <c r="H19" s="105"/>
      <c r="I19" s="105"/>
      <c r="J19" s="105"/>
      <c r="K19" s="105"/>
      <c r="L19" s="105"/>
      <c r="M19" s="105">
        <f t="shared" si="0"/>
        <v>30</v>
      </c>
      <c r="N19" s="105">
        <f t="shared" si="1"/>
        <v>30</v>
      </c>
    </row>
    <row r="20" spans="1:14" s="12" customFormat="1" ht="24" customHeight="1" x14ac:dyDescent="0.55000000000000004">
      <c r="A20" s="80"/>
      <c r="B20" s="82"/>
      <c r="C20" s="82"/>
      <c r="D20" s="81" t="s">
        <v>12</v>
      </c>
      <c r="E20" s="83">
        <v>30</v>
      </c>
      <c r="F20" s="83">
        <v>38</v>
      </c>
      <c r="G20" s="14"/>
      <c r="H20" s="14"/>
      <c r="I20" s="14"/>
      <c r="J20" s="14"/>
      <c r="K20" s="14"/>
      <c r="L20" s="14"/>
      <c r="M20" s="14">
        <f t="shared" si="0"/>
        <v>30</v>
      </c>
      <c r="N20" s="14">
        <f t="shared" si="1"/>
        <v>38</v>
      </c>
    </row>
    <row r="21" spans="1:14" s="12" customFormat="1" ht="24" customHeight="1" x14ac:dyDescent="0.55000000000000004">
      <c r="A21" s="80"/>
      <c r="B21" s="82"/>
      <c r="C21" s="82"/>
      <c r="D21" s="81" t="s">
        <v>13</v>
      </c>
      <c r="E21" s="83">
        <v>30</v>
      </c>
      <c r="F21" s="83">
        <v>30</v>
      </c>
      <c r="G21" s="14"/>
      <c r="H21" s="14"/>
      <c r="I21" s="14"/>
      <c r="J21" s="14"/>
      <c r="K21" s="14"/>
      <c r="L21" s="14"/>
      <c r="M21" s="14">
        <f t="shared" si="0"/>
        <v>30</v>
      </c>
      <c r="N21" s="14">
        <f t="shared" si="1"/>
        <v>30</v>
      </c>
    </row>
    <row r="22" spans="1:14" s="12" customFormat="1" ht="24" customHeight="1" x14ac:dyDescent="0.55000000000000004">
      <c r="A22" s="80"/>
      <c r="B22" s="82"/>
      <c r="C22" s="82"/>
      <c r="D22" s="81" t="s">
        <v>14</v>
      </c>
      <c r="E22" s="83">
        <v>30</v>
      </c>
      <c r="F22" s="83">
        <v>30</v>
      </c>
      <c r="G22" s="14"/>
      <c r="H22" s="14"/>
      <c r="I22" s="14"/>
      <c r="J22" s="14"/>
      <c r="K22" s="14"/>
      <c r="L22" s="14"/>
      <c r="M22" s="14">
        <f t="shared" si="0"/>
        <v>30</v>
      </c>
      <c r="N22" s="14">
        <f t="shared" si="1"/>
        <v>30</v>
      </c>
    </row>
    <row r="23" spans="1:14" s="12" customFormat="1" ht="24" customHeight="1" x14ac:dyDescent="0.55000000000000004">
      <c r="A23" s="80"/>
      <c r="B23" s="82"/>
      <c r="C23" s="82" t="s">
        <v>23</v>
      </c>
      <c r="D23" s="81"/>
      <c r="E23" s="84">
        <f>SUM(E24:E26)</f>
        <v>80</v>
      </c>
      <c r="F23" s="84">
        <f>SUM(F24:F26)</f>
        <v>85</v>
      </c>
      <c r="G23" s="14"/>
      <c r="H23" s="14"/>
      <c r="I23" s="14"/>
      <c r="J23" s="14"/>
      <c r="K23" s="14"/>
      <c r="L23" s="14"/>
      <c r="M23" s="14">
        <f t="shared" si="0"/>
        <v>80</v>
      </c>
      <c r="N23" s="14">
        <f t="shared" si="1"/>
        <v>85</v>
      </c>
    </row>
    <row r="24" spans="1:14" s="12" customFormat="1" ht="24" customHeight="1" x14ac:dyDescent="0.55000000000000004">
      <c r="A24" s="80"/>
      <c r="B24" s="82"/>
      <c r="C24" s="82"/>
      <c r="D24" s="81" t="s">
        <v>24</v>
      </c>
      <c r="E24" s="83">
        <v>20</v>
      </c>
      <c r="F24" s="83">
        <v>25</v>
      </c>
      <c r="G24" s="14"/>
      <c r="H24" s="14"/>
      <c r="I24" s="14"/>
      <c r="J24" s="14"/>
      <c r="K24" s="14"/>
      <c r="L24" s="14"/>
      <c r="M24" s="14">
        <f t="shared" si="0"/>
        <v>20</v>
      </c>
      <c r="N24" s="14">
        <f t="shared" si="1"/>
        <v>25</v>
      </c>
    </row>
    <row r="25" spans="1:14" s="12" customFormat="1" ht="24" customHeight="1" x14ac:dyDescent="0.55000000000000004">
      <c r="A25" s="80"/>
      <c r="B25" s="82"/>
      <c r="C25" s="82"/>
      <c r="D25" s="81" t="s">
        <v>25</v>
      </c>
      <c r="E25" s="83">
        <v>30</v>
      </c>
      <c r="F25" s="83">
        <v>30</v>
      </c>
      <c r="G25" s="14"/>
      <c r="H25" s="14"/>
      <c r="I25" s="14"/>
      <c r="J25" s="14"/>
      <c r="K25" s="14"/>
      <c r="L25" s="14"/>
      <c r="M25" s="14">
        <f t="shared" si="0"/>
        <v>30</v>
      </c>
      <c r="N25" s="14">
        <f t="shared" si="1"/>
        <v>30</v>
      </c>
    </row>
    <row r="26" spans="1:14" s="12" customFormat="1" ht="24" customHeight="1" x14ac:dyDescent="0.55000000000000004">
      <c r="A26" s="80"/>
      <c r="B26" s="82"/>
      <c r="C26" s="82"/>
      <c r="D26" s="81" t="s">
        <v>196</v>
      </c>
      <c r="E26" s="83">
        <v>30</v>
      </c>
      <c r="F26" s="83">
        <v>30</v>
      </c>
      <c r="G26" s="14"/>
      <c r="H26" s="14"/>
      <c r="I26" s="14"/>
      <c r="J26" s="14"/>
      <c r="K26" s="14"/>
      <c r="L26" s="14"/>
      <c r="M26" s="14">
        <f t="shared" si="0"/>
        <v>30</v>
      </c>
      <c r="N26" s="14">
        <f t="shared" si="1"/>
        <v>30</v>
      </c>
    </row>
    <row r="27" spans="1:14" s="12" customFormat="1" ht="24" customHeight="1" x14ac:dyDescent="0.55000000000000004">
      <c r="A27" s="94"/>
      <c r="B27" s="95" t="s">
        <v>120</v>
      </c>
      <c r="C27" s="95"/>
      <c r="D27" s="96"/>
      <c r="E27" s="97"/>
      <c r="F27" s="97"/>
      <c r="G27" s="97">
        <f>G28</f>
        <v>0</v>
      </c>
      <c r="H27" s="97">
        <f>H28</f>
        <v>0</v>
      </c>
      <c r="I27" s="97"/>
      <c r="J27" s="97"/>
      <c r="K27" s="97"/>
      <c r="L27" s="97"/>
      <c r="M27" s="97">
        <f t="shared" si="0"/>
        <v>0</v>
      </c>
      <c r="N27" s="97">
        <f t="shared" si="1"/>
        <v>0</v>
      </c>
    </row>
    <row r="28" spans="1:14" s="12" customFormat="1" ht="24" customHeight="1" x14ac:dyDescent="0.55000000000000004">
      <c r="A28" s="94"/>
      <c r="B28" s="95"/>
      <c r="C28" s="95" t="s">
        <v>16</v>
      </c>
      <c r="D28" s="96"/>
      <c r="E28" s="97"/>
      <c r="F28" s="97"/>
      <c r="G28" s="97">
        <f>SUM(G29:G30)</f>
        <v>0</v>
      </c>
      <c r="H28" s="97">
        <f>SUM(H29:H30)</f>
        <v>0</v>
      </c>
      <c r="I28" s="97"/>
      <c r="J28" s="97"/>
      <c r="K28" s="97"/>
      <c r="L28" s="97"/>
      <c r="M28" s="97">
        <f t="shared" si="0"/>
        <v>0</v>
      </c>
      <c r="N28" s="97">
        <f t="shared" si="1"/>
        <v>0</v>
      </c>
    </row>
    <row r="29" spans="1:14" s="12" customFormat="1" ht="24" customHeight="1" x14ac:dyDescent="0.55000000000000004">
      <c r="A29" s="94"/>
      <c r="B29" s="98"/>
      <c r="C29" s="98"/>
      <c r="D29" s="99" t="s">
        <v>121</v>
      </c>
      <c r="E29" s="100"/>
      <c r="F29" s="100"/>
      <c r="G29" s="100">
        <v>0</v>
      </c>
      <c r="H29" s="100">
        <v>0</v>
      </c>
      <c r="I29" s="100"/>
      <c r="J29" s="100"/>
      <c r="K29" s="100"/>
      <c r="L29" s="100"/>
      <c r="M29" s="100">
        <f t="shared" si="0"/>
        <v>0</v>
      </c>
      <c r="N29" s="100">
        <f t="shared" si="1"/>
        <v>0</v>
      </c>
    </row>
    <row r="30" spans="1:14" s="12" customFormat="1" ht="24" customHeight="1" x14ac:dyDescent="0.55000000000000004">
      <c r="A30" s="94"/>
      <c r="B30" s="98"/>
      <c r="C30" s="98"/>
      <c r="D30" s="99" t="s">
        <v>122</v>
      </c>
      <c r="E30" s="100"/>
      <c r="F30" s="100"/>
      <c r="G30" s="100">
        <v>0</v>
      </c>
      <c r="H30" s="100">
        <v>0</v>
      </c>
      <c r="I30" s="100"/>
      <c r="J30" s="100"/>
      <c r="K30" s="100"/>
      <c r="L30" s="100"/>
      <c r="M30" s="100">
        <f t="shared" si="0"/>
        <v>0</v>
      </c>
      <c r="N30" s="100">
        <f t="shared" si="1"/>
        <v>0</v>
      </c>
    </row>
    <row r="31" spans="1:14" s="12" customFormat="1" ht="24" customHeight="1" x14ac:dyDescent="0.55000000000000004">
      <c r="A31" s="80"/>
      <c r="B31" s="86" t="s">
        <v>27</v>
      </c>
      <c r="C31" s="86"/>
      <c r="D31" s="87"/>
      <c r="E31" s="89"/>
      <c r="F31" s="89"/>
      <c r="G31" s="89"/>
      <c r="H31" s="89"/>
      <c r="I31" s="89">
        <f>I32</f>
        <v>220</v>
      </c>
      <c r="J31" s="89">
        <f>J32</f>
        <v>195</v>
      </c>
      <c r="K31" s="89"/>
      <c r="L31" s="89"/>
      <c r="M31" s="89">
        <f t="shared" si="0"/>
        <v>220</v>
      </c>
      <c r="N31" s="89">
        <f t="shared" si="1"/>
        <v>195</v>
      </c>
    </row>
    <row r="32" spans="1:14" s="12" customFormat="1" ht="24" customHeight="1" x14ac:dyDescent="0.55000000000000004">
      <c r="A32" s="80"/>
      <c r="B32" s="86"/>
      <c r="C32" s="86" t="s">
        <v>16</v>
      </c>
      <c r="D32" s="87"/>
      <c r="E32" s="89"/>
      <c r="F32" s="89"/>
      <c r="G32" s="89"/>
      <c r="H32" s="89"/>
      <c r="I32" s="89">
        <f>I33+I38</f>
        <v>220</v>
      </c>
      <c r="J32" s="89">
        <f>J33+J38</f>
        <v>195</v>
      </c>
      <c r="K32" s="89"/>
      <c r="L32" s="89"/>
      <c r="M32" s="89">
        <f t="shared" si="0"/>
        <v>220</v>
      </c>
      <c r="N32" s="89">
        <f t="shared" si="1"/>
        <v>195</v>
      </c>
    </row>
    <row r="33" spans="1:14" s="12" customFormat="1" ht="24" customHeight="1" x14ac:dyDescent="0.55000000000000004">
      <c r="A33" s="80"/>
      <c r="B33" s="82"/>
      <c r="C33" s="90" t="s">
        <v>33</v>
      </c>
      <c r="D33" s="91"/>
      <c r="E33" s="92"/>
      <c r="F33" s="92"/>
      <c r="G33" s="92"/>
      <c r="H33" s="92"/>
      <c r="I33" s="92">
        <f>SUM(I34:I37)</f>
        <v>80</v>
      </c>
      <c r="J33" s="92">
        <f>SUM(J34:J37)</f>
        <v>80</v>
      </c>
      <c r="K33" s="92"/>
      <c r="L33" s="92"/>
      <c r="M33" s="92">
        <f t="shared" si="0"/>
        <v>80</v>
      </c>
      <c r="N33" s="92">
        <f t="shared" si="1"/>
        <v>80</v>
      </c>
    </row>
    <row r="34" spans="1:14" s="12" customFormat="1" ht="24" customHeight="1" x14ac:dyDescent="0.55000000000000004">
      <c r="A34" s="80"/>
      <c r="B34" s="82"/>
      <c r="C34" s="82"/>
      <c r="D34" s="81" t="s">
        <v>29</v>
      </c>
      <c r="E34" s="14"/>
      <c r="F34" s="14"/>
      <c r="G34" s="14"/>
      <c r="H34" s="14"/>
      <c r="I34" s="14">
        <v>15</v>
      </c>
      <c r="J34" s="14">
        <v>15</v>
      </c>
      <c r="K34" s="14"/>
      <c r="L34" s="14"/>
      <c r="M34" s="14">
        <f t="shared" si="0"/>
        <v>15</v>
      </c>
      <c r="N34" s="14">
        <f t="shared" si="1"/>
        <v>15</v>
      </c>
    </row>
    <row r="35" spans="1:14" s="12" customFormat="1" ht="24" customHeight="1" x14ac:dyDescent="0.55000000000000004">
      <c r="A35" s="101"/>
      <c r="B35" s="102"/>
      <c r="C35" s="102"/>
      <c r="D35" s="103" t="s">
        <v>30</v>
      </c>
      <c r="E35" s="105"/>
      <c r="F35" s="105"/>
      <c r="G35" s="105"/>
      <c r="H35" s="105"/>
      <c r="I35" s="105">
        <v>10</v>
      </c>
      <c r="J35" s="105">
        <v>10</v>
      </c>
      <c r="K35" s="105"/>
      <c r="L35" s="105"/>
      <c r="M35" s="105">
        <f t="shared" si="0"/>
        <v>10</v>
      </c>
      <c r="N35" s="105">
        <f t="shared" si="1"/>
        <v>10</v>
      </c>
    </row>
    <row r="36" spans="1:14" s="12" customFormat="1" ht="24" customHeight="1" x14ac:dyDescent="0.55000000000000004">
      <c r="A36" s="80"/>
      <c r="B36" s="82"/>
      <c r="C36" s="82"/>
      <c r="D36" s="81" t="s">
        <v>31</v>
      </c>
      <c r="E36" s="14"/>
      <c r="F36" s="14"/>
      <c r="G36" s="14"/>
      <c r="H36" s="14"/>
      <c r="I36" s="14">
        <v>40</v>
      </c>
      <c r="J36" s="14">
        <v>40</v>
      </c>
      <c r="K36" s="14"/>
      <c r="L36" s="14"/>
      <c r="M36" s="14">
        <f t="shared" si="0"/>
        <v>40</v>
      </c>
      <c r="N36" s="14">
        <f t="shared" si="1"/>
        <v>40</v>
      </c>
    </row>
    <row r="37" spans="1:14" s="12" customFormat="1" ht="24" customHeight="1" x14ac:dyDescent="0.55000000000000004">
      <c r="A37" s="80"/>
      <c r="B37" s="82"/>
      <c r="C37" s="82"/>
      <c r="D37" s="81" t="s">
        <v>32</v>
      </c>
      <c r="E37" s="14"/>
      <c r="F37" s="14"/>
      <c r="G37" s="14"/>
      <c r="H37" s="14"/>
      <c r="I37" s="14">
        <v>15</v>
      </c>
      <c r="J37" s="14">
        <v>15</v>
      </c>
      <c r="K37" s="14"/>
      <c r="L37" s="14"/>
      <c r="M37" s="14">
        <f t="shared" si="0"/>
        <v>15</v>
      </c>
      <c r="N37" s="14">
        <f t="shared" si="1"/>
        <v>15</v>
      </c>
    </row>
    <row r="38" spans="1:14" s="12" customFormat="1" ht="24" customHeight="1" x14ac:dyDescent="0.55000000000000004">
      <c r="A38" s="80"/>
      <c r="B38" s="82"/>
      <c r="C38" s="90" t="s">
        <v>34</v>
      </c>
      <c r="D38" s="91"/>
      <c r="E38" s="92"/>
      <c r="F38" s="92"/>
      <c r="G38" s="92"/>
      <c r="H38" s="92"/>
      <c r="I38" s="92">
        <f>SUM(I39:I42)</f>
        <v>140</v>
      </c>
      <c r="J38" s="92">
        <f>SUM(J39:J42)</f>
        <v>115</v>
      </c>
      <c r="K38" s="92"/>
      <c r="L38" s="92"/>
      <c r="M38" s="92">
        <f t="shared" si="0"/>
        <v>140</v>
      </c>
      <c r="N38" s="92">
        <f t="shared" si="1"/>
        <v>115</v>
      </c>
    </row>
    <row r="39" spans="1:14" s="12" customFormat="1" ht="24" customHeight="1" x14ac:dyDescent="0.55000000000000004">
      <c r="A39" s="80"/>
      <c r="B39" s="82"/>
      <c r="C39" s="82"/>
      <c r="D39" s="81" t="s">
        <v>35</v>
      </c>
      <c r="E39" s="14"/>
      <c r="F39" s="14"/>
      <c r="G39" s="14"/>
      <c r="H39" s="14"/>
      <c r="I39" s="14">
        <v>45</v>
      </c>
      <c r="J39" s="14">
        <v>40</v>
      </c>
      <c r="K39" s="14"/>
      <c r="L39" s="14"/>
      <c r="M39" s="14">
        <f t="shared" si="0"/>
        <v>45</v>
      </c>
      <c r="N39" s="14">
        <f t="shared" si="1"/>
        <v>40</v>
      </c>
    </row>
    <row r="40" spans="1:14" s="12" customFormat="1" ht="24" customHeight="1" x14ac:dyDescent="0.55000000000000004">
      <c r="A40" s="80"/>
      <c r="B40" s="82"/>
      <c r="C40" s="82"/>
      <c r="D40" s="81" t="s">
        <v>36</v>
      </c>
      <c r="E40" s="14"/>
      <c r="F40" s="14"/>
      <c r="G40" s="14"/>
      <c r="H40" s="14"/>
      <c r="I40" s="14">
        <v>45</v>
      </c>
      <c r="J40" s="14">
        <v>40</v>
      </c>
      <c r="K40" s="14"/>
      <c r="L40" s="14"/>
      <c r="M40" s="14">
        <f t="shared" si="0"/>
        <v>45</v>
      </c>
      <c r="N40" s="14">
        <f t="shared" si="1"/>
        <v>40</v>
      </c>
    </row>
    <row r="41" spans="1:14" s="12" customFormat="1" ht="24" customHeight="1" x14ac:dyDescent="0.55000000000000004">
      <c r="A41" s="80"/>
      <c r="B41" s="82"/>
      <c r="C41" s="82"/>
      <c r="D41" s="81" t="s">
        <v>32</v>
      </c>
      <c r="E41" s="14"/>
      <c r="F41" s="14"/>
      <c r="G41" s="14"/>
      <c r="H41" s="14"/>
      <c r="I41" s="14">
        <v>30</v>
      </c>
      <c r="J41" s="14">
        <v>20</v>
      </c>
      <c r="K41" s="14"/>
      <c r="L41" s="14"/>
      <c r="M41" s="14">
        <f t="shared" si="0"/>
        <v>30</v>
      </c>
      <c r="N41" s="14">
        <f t="shared" si="1"/>
        <v>20</v>
      </c>
    </row>
    <row r="42" spans="1:14" s="12" customFormat="1" ht="24" customHeight="1" x14ac:dyDescent="0.55000000000000004">
      <c r="A42" s="80"/>
      <c r="B42" s="82"/>
      <c r="C42" s="82"/>
      <c r="D42" s="81" t="s">
        <v>37</v>
      </c>
      <c r="E42" s="14"/>
      <c r="F42" s="14"/>
      <c r="G42" s="14"/>
      <c r="H42" s="14"/>
      <c r="I42" s="14">
        <v>20</v>
      </c>
      <c r="J42" s="14">
        <v>15</v>
      </c>
      <c r="K42" s="14"/>
      <c r="L42" s="14"/>
      <c r="M42" s="14">
        <f t="shared" si="0"/>
        <v>20</v>
      </c>
      <c r="N42" s="14">
        <f t="shared" si="1"/>
        <v>15</v>
      </c>
    </row>
    <row r="43" spans="1:14" s="12" customFormat="1" ht="24" customHeight="1" x14ac:dyDescent="0.55000000000000004">
      <c r="A43" s="80"/>
      <c r="B43" s="86" t="s">
        <v>39</v>
      </c>
      <c r="C43" s="86"/>
      <c r="D43" s="87"/>
      <c r="E43" s="89"/>
      <c r="F43" s="89"/>
      <c r="G43" s="89"/>
      <c r="H43" s="89"/>
      <c r="I43" s="89"/>
      <c r="J43" s="89"/>
      <c r="K43" s="89">
        <f>K44+K47</f>
        <v>40</v>
      </c>
      <c r="L43" s="89">
        <f>L44</f>
        <v>0</v>
      </c>
      <c r="M43" s="89">
        <f t="shared" si="0"/>
        <v>40</v>
      </c>
      <c r="N43" s="89">
        <f t="shared" si="1"/>
        <v>0</v>
      </c>
    </row>
    <row r="44" spans="1:14" s="12" customFormat="1" ht="24" customHeight="1" x14ac:dyDescent="0.55000000000000004">
      <c r="A44" s="80"/>
      <c r="B44" s="86"/>
      <c r="C44" s="86" t="s">
        <v>16</v>
      </c>
      <c r="D44" s="87"/>
      <c r="E44" s="89"/>
      <c r="F44" s="89"/>
      <c r="G44" s="89"/>
      <c r="H44" s="89"/>
      <c r="I44" s="89"/>
      <c r="J44" s="89"/>
      <c r="K44" s="89">
        <f>SUM(K45:K46)</f>
        <v>20</v>
      </c>
      <c r="L44" s="89">
        <f>SUM(L45:L46)</f>
        <v>0</v>
      </c>
      <c r="M44" s="89">
        <f t="shared" si="0"/>
        <v>20</v>
      </c>
      <c r="N44" s="89">
        <f t="shared" si="1"/>
        <v>0</v>
      </c>
    </row>
    <row r="45" spans="1:14" s="12" customFormat="1" ht="24" customHeight="1" x14ac:dyDescent="0.55000000000000004">
      <c r="A45" s="80"/>
      <c r="B45" s="82"/>
      <c r="C45" s="82"/>
      <c r="D45" s="81" t="s">
        <v>28</v>
      </c>
      <c r="E45" s="14"/>
      <c r="F45" s="14"/>
      <c r="G45" s="14"/>
      <c r="H45" s="14"/>
      <c r="I45" s="14"/>
      <c r="J45" s="14"/>
      <c r="K45" s="14">
        <v>10</v>
      </c>
      <c r="L45" s="14"/>
      <c r="M45" s="14">
        <f t="shared" si="0"/>
        <v>10</v>
      </c>
      <c r="N45" s="14">
        <f t="shared" si="1"/>
        <v>0</v>
      </c>
    </row>
    <row r="46" spans="1:14" s="12" customFormat="1" ht="24" customHeight="1" x14ac:dyDescent="0.55000000000000004">
      <c r="A46" s="80"/>
      <c r="B46" s="82"/>
      <c r="C46" s="82"/>
      <c r="D46" s="81" t="s">
        <v>38</v>
      </c>
      <c r="E46" s="14"/>
      <c r="F46" s="14"/>
      <c r="G46" s="14"/>
      <c r="H46" s="14"/>
      <c r="I46" s="14"/>
      <c r="J46" s="14"/>
      <c r="K46" s="14">
        <v>10</v>
      </c>
      <c r="L46" s="14"/>
      <c r="M46" s="14">
        <f t="shared" si="0"/>
        <v>10</v>
      </c>
      <c r="N46" s="14">
        <f t="shared" si="1"/>
        <v>0</v>
      </c>
    </row>
    <row r="47" spans="1:14" s="12" customFormat="1" ht="24" customHeight="1" x14ac:dyDescent="0.55000000000000004">
      <c r="A47" s="80"/>
      <c r="B47" s="82"/>
      <c r="C47" s="82"/>
      <c r="D47" s="87" t="s">
        <v>23</v>
      </c>
      <c r="E47" s="89"/>
      <c r="F47" s="89"/>
      <c r="G47" s="89"/>
      <c r="H47" s="89"/>
      <c r="I47" s="89"/>
      <c r="J47" s="89"/>
      <c r="K47" s="89">
        <f>SUM(K48:K49)</f>
        <v>20</v>
      </c>
      <c r="L47" s="89">
        <f>SUM(L48:L49)</f>
        <v>0</v>
      </c>
      <c r="M47" s="89">
        <f t="shared" si="0"/>
        <v>20</v>
      </c>
      <c r="N47" s="89">
        <f t="shared" si="1"/>
        <v>0</v>
      </c>
    </row>
    <row r="48" spans="1:14" s="12" customFormat="1" ht="24" customHeight="1" x14ac:dyDescent="0.55000000000000004">
      <c r="A48" s="80"/>
      <c r="B48" s="82"/>
      <c r="C48" s="82"/>
      <c r="D48" s="81" t="s">
        <v>29</v>
      </c>
      <c r="E48" s="14"/>
      <c r="F48" s="14"/>
      <c r="G48" s="14"/>
      <c r="H48" s="14"/>
      <c r="I48" s="14"/>
      <c r="J48" s="14"/>
      <c r="K48" s="14">
        <v>10</v>
      </c>
      <c r="L48" s="14"/>
      <c r="M48" s="14">
        <f t="shared" si="0"/>
        <v>10</v>
      </c>
      <c r="N48" s="14">
        <f t="shared" si="1"/>
        <v>0</v>
      </c>
    </row>
    <row r="49" spans="1:14" s="12" customFormat="1" ht="24" customHeight="1" x14ac:dyDescent="0.55000000000000004">
      <c r="A49" s="80"/>
      <c r="B49" s="82"/>
      <c r="C49" s="82"/>
      <c r="D49" s="81" t="s">
        <v>32</v>
      </c>
      <c r="E49" s="14"/>
      <c r="F49" s="14"/>
      <c r="G49" s="14"/>
      <c r="H49" s="14"/>
      <c r="I49" s="14"/>
      <c r="J49" s="14"/>
      <c r="K49" s="14">
        <v>10</v>
      </c>
      <c r="L49" s="14"/>
      <c r="M49" s="14">
        <f t="shared" si="0"/>
        <v>10</v>
      </c>
      <c r="N49" s="14">
        <f t="shared" si="1"/>
        <v>0</v>
      </c>
    </row>
    <row r="50" spans="1:14" s="12" customFormat="1" ht="23.1" customHeight="1" x14ac:dyDescent="0.55000000000000004">
      <c r="A50" s="80"/>
      <c r="B50" s="82"/>
      <c r="C50" s="82"/>
      <c r="D50" s="81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s="12" customFormat="1" ht="23.1" customHeight="1" x14ac:dyDescent="0.55000000000000004">
      <c r="A51" s="101"/>
      <c r="B51" s="102"/>
      <c r="C51" s="102"/>
      <c r="D51" s="103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1:14" s="12" customFormat="1" x14ac:dyDescent="0.55000000000000004">
      <c r="A52" s="85" t="s">
        <v>40</v>
      </c>
      <c r="B52" s="86"/>
      <c r="C52" s="86"/>
      <c r="D52" s="87"/>
      <c r="E52" s="89">
        <f>E53</f>
        <v>820</v>
      </c>
      <c r="F52" s="89">
        <f t="shared" ref="F52:H52" si="2">F53</f>
        <v>820</v>
      </c>
      <c r="G52" s="89">
        <f t="shared" si="2"/>
        <v>0</v>
      </c>
      <c r="H52" s="89">
        <f t="shared" si="2"/>
        <v>0</v>
      </c>
      <c r="I52" s="89">
        <f>I76</f>
        <v>22</v>
      </c>
      <c r="J52" s="89">
        <f>J76</f>
        <v>22</v>
      </c>
      <c r="K52" s="89">
        <f>K80</f>
        <v>10</v>
      </c>
      <c r="L52" s="89">
        <f>L80</f>
        <v>10</v>
      </c>
      <c r="M52" s="89">
        <f>E52+G52+I52+K52</f>
        <v>852</v>
      </c>
      <c r="N52" s="89">
        <f>F52+H52+J52+L52</f>
        <v>852</v>
      </c>
    </row>
    <row r="53" spans="1:14" s="12" customFormat="1" x14ac:dyDescent="0.55000000000000004">
      <c r="A53" s="85"/>
      <c r="B53" s="86" t="s">
        <v>15</v>
      </c>
      <c r="C53" s="86"/>
      <c r="D53" s="87"/>
      <c r="E53" s="89">
        <f>E54</f>
        <v>820</v>
      </c>
      <c r="F53" s="89">
        <f>F54</f>
        <v>820</v>
      </c>
      <c r="G53" s="89"/>
      <c r="H53" s="89"/>
      <c r="I53" s="89"/>
      <c r="J53" s="89"/>
      <c r="K53" s="89"/>
      <c r="L53" s="89"/>
      <c r="M53" s="89">
        <f t="shared" ref="M53:M82" si="3">E53+G53+I53+K53</f>
        <v>820</v>
      </c>
      <c r="N53" s="89">
        <f t="shared" ref="N53:N82" si="4">F53+H53+J53+L53</f>
        <v>820</v>
      </c>
    </row>
    <row r="54" spans="1:14" s="12" customFormat="1" x14ac:dyDescent="0.55000000000000004">
      <c r="A54" s="85"/>
      <c r="B54" s="86"/>
      <c r="C54" s="86" t="s">
        <v>16</v>
      </c>
      <c r="D54" s="87"/>
      <c r="E54" s="89">
        <f>SUM(E55:E75)</f>
        <v>820</v>
      </c>
      <c r="F54" s="89">
        <f>SUM(F55:F75)</f>
        <v>820</v>
      </c>
      <c r="G54" s="89"/>
      <c r="H54" s="89"/>
      <c r="I54" s="89"/>
      <c r="J54" s="89"/>
      <c r="K54" s="89"/>
      <c r="L54" s="89"/>
      <c r="M54" s="89">
        <f t="shared" si="3"/>
        <v>820</v>
      </c>
      <c r="N54" s="89">
        <f t="shared" si="4"/>
        <v>820</v>
      </c>
    </row>
    <row r="55" spans="1:14" s="12" customFormat="1" x14ac:dyDescent="0.55000000000000004">
      <c r="A55" s="80"/>
      <c r="B55" s="82"/>
      <c r="C55" s="82"/>
      <c r="D55" s="81" t="s">
        <v>41</v>
      </c>
      <c r="E55" s="14">
        <v>50</v>
      </c>
      <c r="F55" s="14">
        <v>50</v>
      </c>
      <c r="G55" s="14"/>
      <c r="H55" s="14"/>
      <c r="I55" s="14"/>
      <c r="J55" s="14"/>
      <c r="K55" s="14"/>
      <c r="L55" s="14"/>
      <c r="M55" s="14">
        <f t="shared" si="3"/>
        <v>50</v>
      </c>
      <c r="N55" s="14">
        <f t="shared" si="4"/>
        <v>50</v>
      </c>
    </row>
    <row r="56" spans="1:14" s="12" customFormat="1" x14ac:dyDescent="0.55000000000000004">
      <c r="A56" s="80"/>
      <c r="B56" s="82"/>
      <c r="C56" s="82"/>
      <c r="D56" s="81" t="s">
        <v>42</v>
      </c>
      <c r="E56" s="14">
        <v>20</v>
      </c>
      <c r="F56" s="14">
        <v>20</v>
      </c>
      <c r="G56" s="14"/>
      <c r="H56" s="14"/>
      <c r="I56" s="14"/>
      <c r="J56" s="14"/>
      <c r="K56" s="14"/>
      <c r="L56" s="14"/>
      <c r="M56" s="14">
        <f t="shared" si="3"/>
        <v>20</v>
      </c>
      <c r="N56" s="14">
        <f t="shared" si="4"/>
        <v>20</v>
      </c>
    </row>
    <row r="57" spans="1:14" s="12" customFormat="1" x14ac:dyDescent="0.55000000000000004">
      <c r="A57" s="80"/>
      <c r="B57" s="82"/>
      <c r="C57" s="82"/>
      <c r="D57" s="81" t="s">
        <v>43</v>
      </c>
      <c r="E57" s="14">
        <v>40</v>
      </c>
      <c r="F57" s="14">
        <v>40</v>
      </c>
      <c r="G57" s="14"/>
      <c r="H57" s="14"/>
      <c r="I57" s="14"/>
      <c r="J57" s="14"/>
      <c r="K57" s="14"/>
      <c r="L57" s="14"/>
      <c r="M57" s="14">
        <f t="shared" si="3"/>
        <v>40</v>
      </c>
      <c r="N57" s="14">
        <f t="shared" si="4"/>
        <v>40</v>
      </c>
    </row>
    <row r="58" spans="1:14" s="12" customFormat="1" x14ac:dyDescent="0.55000000000000004">
      <c r="A58" s="80"/>
      <c r="B58" s="82"/>
      <c r="C58" s="82"/>
      <c r="D58" s="81" t="s">
        <v>44</v>
      </c>
      <c r="E58" s="14">
        <v>50</v>
      </c>
      <c r="F58" s="14">
        <v>50</v>
      </c>
      <c r="G58" s="14"/>
      <c r="H58" s="14"/>
      <c r="I58" s="14"/>
      <c r="J58" s="14"/>
      <c r="K58" s="14"/>
      <c r="L58" s="14"/>
      <c r="M58" s="14">
        <f t="shared" si="3"/>
        <v>50</v>
      </c>
      <c r="N58" s="14">
        <f t="shared" si="4"/>
        <v>50</v>
      </c>
    </row>
    <row r="59" spans="1:14" s="12" customFormat="1" x14ac:dyDescent="0.55000000000000004">
      <c r="A59" s="80"/>
      <c r="B59" s="82"/>
      <c r="C59" s="82"/>
      <c r="D59" s="81" t="s">
        <v>45</v>
      </c>
      <c r="E59" s="14">
        <v>35</v>
      </c>
      <c r="F59" s="14">
        <v>35</v>
      </c>
      <c r="G59" s="14"/>
      <c r="H59" s="14"/>
      <c r="I59" s="14"/>
      <c r="J59" s="14"/>
      <c r="K59" s="14"/>
      <c r="L59" s="14"/>
      <c r="M59" s="14">
        <f t="shared" si="3"/>
        <v>35</v>
      </c>
      <c r="N59" s="14">
        <f t="shared" si="4"/>
        <v>35</v>
      </c>
    </row>
    <row r="60" spans="1:14" s="12" customFormat="1" x14ac:dyDescent="0.55000000000000004">
      <c r="A60" s="80"/>
      <c r="B60" s="82"/>
      <c r="C60" s="82"/>
      <c r="D60" s="81" t="s">
        <v>46</v>
      </c>
      <c r="E60" s="14">
        <v>45</v>
      </c>
      <c r="F60" s="14">
        <v>45</v>
      </c>
      <c r="G60" s="14"/>
      <c r="H60" s="14"/>
      <c r="I60" s="14"/>
      <c r="J60" s="14"/>
      <c r="K60" s="14"/>
      <c r="L60" s="14"/>
      <c r="M60" s="14">
        <f t="shared" si="3"/>
        <v>45</v>
      </c>
      <c r="N60" s="14">
        <f t="shared" si="4"/>
        <v>45</v>
      </c>
    </row>
    <row r="61" spans="1:14" s="12" customFormat="1" x14ac:dyDescent="0.55000000000000004">
      <c r="A61" s="80"/>
      <c r="B61" s="82"/>
      <c r="C61" s="82"/>
      <c r="D61" s="81" t="s">
        <v>47</v>
      </c>
      <c r="E61" s="14">
        <v>50</v>
      </c>
      <c r="F61" s="14">
        <v>50</v>
      </c>
      <c r="G61" s="14"/>
      <c r="H61" s="14"/>
      <c r="I61" s="14"/>
      <c r="J61" s="14"/>
      <c r="K61" s="14"/>
      <c r="L61" s="14"/>
      <c r="M61" s="14">
        <f t="shared" si="3"/>
        <v>50</v>
      </c>
      <c r="N61" s="14">
        <f t="shared" si="4"/>
        <v>50</v>
      </c>
    </row>
    <row r="62" spans="1:14" s="12" customFormat="1" x14ac:dyDescent="0.55000000000000004">
      <c r="A62" s="80"/>
      <c r="B62" s="82"/>
      <c r="C62" s="82"/>
      <c r="D62" s="81" t="s">
        <v>48</v>
      </c>
      <c r="E62" s="14">
        <v>40</v>
      </c>
      <c r="F62" s="14">
        <v>40</v>
      </c>
      <c r="G62" s="14"/>
      <c r="H62" s="14"/>
      <c r="I62" s="14"/>
      <c r="J62" s="14"/>
      <c r="K62" s="14"/>
      <c r="L62" s="14"/>
      <c r="M62" s="14">
        <f t="shared" si="3"/>
        <v>40</v>
      </c>
      <c r="N62" s="14">
        <f t="shared" si="4"/>
        <v>40</v>
      </c>
    </row>
    <row r="63" spans="1:14" s="12" customFormat="1" x14ac:dyDescent="0.55000000000000004">
      <c r="A63" s="80"/>
      <c r="B63" s="82"/>
      <c r="C63" s="82"/>
      <c r="D63" s="81" t="s">
        <v>49</v>
      </c>
      <c r="E63" s="14">
        <v>50</v>
      </c>
      <c r="F63" s="14">
        <v>50</v>
      </c>
      <c r="G63" s="14"/>
      <c r="H63" s="14"/>
      <c r="I63" s="14"/>
      <c r="J63" s="14"/>
      <c r="K63" s="14"/>
      <c r="L63" s="14"/>
      <c r="M63" s="14">
        <f t="shared" si="3"/>
        <v>50</v>
      </c>
      <c r="N63" s="14">
        <f t="shared" si="4"/>
        <v>50</v>
      </c>
    </row>
    <row r="64" spans="1:14" s="12" customFormat="1" x14ac:dyDescent="0.55000000000000004">
      <c r="A64" s="80"/>
      <c r="B64" s="82"/>
      <c r="C64" s="82"/>
      <c r="D64" s="81" t="s">
        <v>50</v>
      </c>
      <c r="E64" s="14">
        <v>50</v>
      </c>
      <c r="F64" s="14">
        <v>50</v>
      </c>
      <c r="G64" s="14"/>
      <c r="H64" s="14"/>
      <c r="I64" s="14"/>
      <c r="J64" s="14"/>
      <c r="K64" s="14"/>
      <c r="L64" s="14"/>
      <c r="M64" s="14">
        <f t="shared" si="3"/>
        <v>50</v>
      </c>
      <c r="N64" s="14">
        <f t="shared" si="4"/>
        <v>50</v>
      </c>
    </row>
    <row r="65" spans="1:14" s="12" customFormat="1" x14ac:dyDescent="0.55000000000000004">
      <c r="A65" s="80"/>
      <c r="B65" s="82"/>
      <c r="C65" s="82"/>
      <c r="D65" s="81" t="s">
        <v>51</v>
      </c>
      <c r="E65" s="14">
        <v>40</v>
      </c>
      <c r="F65" s="14">
        <v>40</v>
      </c>
      <c r="G65" s="14"/>
      <c r="H65" s="14"/>
      <c r="I65" s="14"/>
      <c r="J65" s="14"/>
      <c r="K65" s="14"/>
      <c r="L65" s="14"/>
      <c r="M65" s="14">
        <f t="shared" si="3"/>
        <v>40</v>
      </c>
      <c r="N65" s="14">
        <f t="shared" si="4"/>
        <v>40</v>
      </c>
    </row>
    <row r="66" spans="1:14" s="12" customFormat="1" x14ac:dyDescent="0.55000000000000004">
      <c r="A66" s="80"/>
      <c r="B66" s="82"/>
      <c r="C66" s="82"/>
      <c r="D66" s="81" t="s">
        <v>52</v>
      </c>
      <c r="E66" s="14">
        <v>30</v>
      </c>
      <c r="F66" s="14">
        <v>30</v>
      </c>
      <c r="G66" s="14"/>
      <c r="H66" s="14"/>
      <c r="I66" s="14"/>
      <c r="J66" s="14"/>
      <c r="K66" s="14"/>
      <c r="L66" s="14"/>
      <c r="M66" s="14">
        <f t="shared" si="3"/>
        <v>30</v>
      </c>
      <c r="N66" s="14">
        <f t="shared" si="4"/>
        <v>30</v>
      </c>
    </row>
    <row r="67" spans="1:14" s="12" customFormat="1" x14ac:dyDescent="0.55000000000000004">
      <c r="A67" s="101"/>
      <c r="B67" s="102"/>
      <c r="C67" s="102"/>
      <c r="D67" s="103" t="s">
        <v>53</v>
      </c>
      <c r="E67" s="105">
        <v>50</v>
      </c>
      <c r="F67" s="105">
        <v>50</v>
      </c>
      <c r="G67" s="105"/>
      <c r="H67" s="105"/>
      <c r="I67" s="105"/>
      <c r="J67" s="105"/>
      <c r="K67" s="105"/>
      <c r="L67" s="105"/>
      <c r="M67" s="105">
        <f t="shared" si="3"/>
        <v>50</v>
      </c>
      <c r="N67" s="105">
        <f t="shared" si="4"/>
        <v>50</v>
      </c>
    </row>
    <row r="68" spans="1:14" s="12" customFormat="1" x14ac:dyDescent="0.55000000000000004">
      <c r="A68" s="80"/>
      <c r="B68" s="82"/>
      <c r="C68" s="82"/>
      <c r="D68" s="81" t="s">
        <v>54</v>
      </c>
      <c r="E68" s="14">
        <v>50</v>
      </c>
      <c r="F68" s="14">
        <v>50</v>
      </c>
      <c r="G68" s="14"/>
      <c r="H68" s="14"/>
      <c r="I68" s="14"/>
      <c r="J68" s="14"/>
      <c r="K68" s="14"/>
      <c r="L68" s="14"/>
      <c r="M68" s="14">
        <f t="shared" si="3"/>
        <v>50</v>
      </c>
      <c r="N68" s="14">
        <f t="shared" si="4"/>
        <v>50</v>
      </c>
    </row>
    <row r="69" spans="1:14" s="12" customFormat="1" x14ac:dyDescent="0.55000000000000004">
      <c r="A69" s="80"/>
      <c r="B69" s="82"/>
      <c r="C69" s="82"/>
      <c r="D69" s="81" t="s">
        <v>55</v>
      </c>
      <c r="E69" s="14">
        <v>50</v>
      </c>
      <c r="F69" s="14">
        <v>50</v>
      </c>
      <c r="G69" s="14"/>
      <c r="H69" s="14"/>
      <c r="I69" s="14"/>
      <c r="J69" s="14"/>
      <c r="K69" s="14"/>
      <c r="L69" s="14"/>
      <c r="M69" s="14">
        <f t="shared" si="3"/>
        <v>50</v>
      </c>
      <c r="N69" s="14">
        <f t="shared" si="4"/>
        <v>50</v>
      </c>
    </row>
    <row r="70" spans="1:14" s="12" customFormat="1" x14ac:dyDescent="0.55000000000000004">
      <c r="A70" s="80"/>
      <c r="B70" s="82"/>
      <c r="C70" s="82"/>
      <c r="D70" s="81" t="s">
        <v>56</v>
      </c>
      <c r="E70" s="14">
        <v>40</v>
      </c>
      <c r="F70" s="14">
        <v>40</v>
      </c>
      <c r="G70" s="14"/>
      <c r="H70" s="14"/>
      <c r="I70" s="14"/>
      <c r="J70" s="14"/>
      <c r="K70" s="14"/>
      <c r="L70" s="14"/>
      <c r="M70" s="14">
        <f t="shared" si="3"/>
        <v>40</v>
      </c>
      <c r="N70" s="14">
        <f t="shared" si="4"/>
        <v>40</v>
      </c>
    </row>
    <row r="71" spans="1:14" s="12" customFormat="1" x14ac:dyDescent="0.55000000000000004">
      <c r="A71" s="80"/>
      <c r="B71" s="82"/>
      <c r="C71" s="82"/>
      <c r="D71" s="81" t="s">
        <v>57</v>
      </c>
      <c r="E71" s="14">
        <v>40</v>
      </c>
      <c r="F71" s="14">
        <v>40</v>
      </c>
      <c r="G71" s="14"/>
      <c r="H71" s="14"/>
      <c r="I71" s="14"/>
      <c r="J71" s="14"/>
      <c r="K71" s="14"/>
      <c r="L71" s="14"/>
      <c r="M71" s="14">
        <f t="shared" si="3"/>
        <v>40</v>
      </c>
      <c r="N71" s="14">
        <f t="shared" si="4"/>
        <v>40</v>
      </c>
    </row>
    <row r="72" spans="1:14" s="12" customFormat="1" x14ac:dyDescent="0.55000000000000004">
      <c r="A72" s="80"/>
      <c r="B72" s="82"/>
      <c r="C72" s="82"/>
      <c r="D72" s="81" t="s">
        <v>58</v>
      </c>
      <c r="E72" s="14">
        <v>25</v>
      </c>
      <c r="F72" s="14">
        <v>25</v>
      </c>
      <c r="G72" s="14"/>
      <c r="H72" s="14"/>
      <c r="I72" s="14"/>
      <c r="J72" s="14"/>
      <c r="K72" s="14"/>
      <c r="L72" s="14"/>
      <c r="M72" s="14">
        <f t="shared" si="3"/>
        <v>25</v>
      </c>
      <c r="N72" s="14">
        <f t="shared" si="4"/>
        <v>25</v>
      </c>
    </row>
    <row r="73" spans="1:14" s="12" customFormat="1" x14ac:dyDescent="0.55000000000000004">
      <c r="A73" s="80"/>
      <c r="B73" s="82"/>
      <c r="C73" s="82"/>
      <c r="D73" s="81" t="s">
        <v>59</v>
      </c>
      <c r="E73" s="14">
        <v>15</v>
      </c>
      <c r="F73" s="14">
        <v>15</v>
      </c>
      <c r="G73" s="14"/>
      <c r="H73" s="14"/>
      <c r="I73" s="14"/>
      <c r="J73" s="14"/>
      <c r="K73" s="14"/>
      <c r="L73" s="14"/>
      <c r="M73" s="14">
        <f t="shared" si="3"/>
        <v>15</v>
      </c>
      <c r="N73" s="14">
        <f t="shared" si="4"/>
        <v>15</v>
      </c>
    </row>
    <row r="74" spans="1:14" s="12" customFormat="1" x14ac:dyDescent="0.55000000000000004">
      <c r="A74" s="80"/>
      <c r="B74" s="82"/>
      <c r="C74" s="82"/>
      <c r="D74" s="81" t="s">
        <v>60</v>
      </c>
      <c r="E74" s="14">
        <v>25</v>
      </c>
      <c r="F74" s="14">
        <v>25</v>
      </c>
      <c r="G74" s="14"/>
      <c r="H74" s="14"/>
      <c r="I74" s="14"/>
      <c r="J74" s="14"/>
      <c r="K74" s="14"/>
      <c r="L74" s="14"/>
      <c r="M74" s="14">
        <f t="shared" si="3"/>
        <v>25</v>
      </c>
      <c r="N74" s="14">
        <f t="shared" si="4"/>
        <v>25</v>
      </c>
    </row>
    <row r="75" spans="1:14" s="12" customFormat="1" x14ac:dyDescent="0.55000000000000004">
      <c r="A75" s="80"/>
      <c r="B75" s="82"/>
      <c r="C75" s="82"/>
      <c r="D75" s="81" t="s">
        <v>218</v>
      </c>
      <c r="E75" s="14">
        <v>25</v>
      </c>
      <c r="F75" s="14">
        <v>25</v>
      </c>
      <c r="G75" s="14"/>
      <c r="H75" s="14"/>
      <c r="I75" s="14"/>
      <c r="J75" s="14"/>
      <c r="K75" s="14"/>
      <c r="L75" s="14"/>
      <c r="M75" s="14">
        <f t="shared" si="3"/>
        <v>25</v>
      </c>
      <c r="N75" s="14">
        <f t="shared" si="4"/>
        <v>25</v>
      </c>
    </row>
    <row r="76" spans="1:14" s="12" customFormat="1" x14ac:dyDescent="0.55000000000000004">
      <c r="A76" s="85"/>
      <c r="B76" s="86" t="s">
        <v>27</v>
      </c>
      <c r="C76" s="86"/>
      <c r="D76" s="87"/>
      <c r="E76" s="89"/>
      <c r="F76" s="89"/>
      <c r="G76" s="89"/>
      <c r="H76" s="89"/>
      <c r="I76" s="89">
        <f>I77</f>
        <v>22</v>
      </c>
      <c r="J76" s="89">
        <f>J77</f>
        <v>22</v>
      </c>
      <c r="K76" s="89"/>
      <c r="L76" s="89"/>
      <c r="M76" s="89">
        <f t="shared" si="3"/>
        <v>22</v>
      </c>
      <c r="N76" s="89">
        <f t="shared" si="4"/>
        <v>22</v>
      </c>
    </row>
    <row r="77" spans="1:14" s="12" customFormat="1" x14ac:dyDescent="0.55000000000000004">
      <c r="A77" s="85"/>
      <c r="B77" s="86"/>
      <c r="C77" s="86" t="s">
        <v>16</v>
      </c>
      <c r="D77" s="87"/>
      <c r="E77" s="89"/>
      <c r="F77" s="89"/>
      <c r="G77" s="89"/>
      <c r="H77" s="89"/>
      <c r="I77" s="89">
        <f>SUM(I78:I79)</f>
        <v>22</v>
      </c>
      <c r="J77" s="89">
        <f>SUM(J78:J79)</f>
        <v>22</v>
      </c>
      <c r="K77" s="89"/>
      <c r="L77" s="89"/>
      <c r="M77" s="89">
        <f t="shared" si="3"/>
        <v>22</v>
      </c>
      <c r="N77" s="89">
        <f t="shared" si="4"/>
        <v>22</v>
      </c>
    </row>
    <row r="78" spans="1:14" s="12" customFormat="1" x14ac:dyDescent="0.55000000000000004">
      <c r="A78" s="80"/>
      <c r="B78" s="82"/>
      <c r="C78" s="82"/>
      <c r="D78" s="81" t="s">
        <v>63</v>
      </c>
      <c r="E78" s="14"/>
      <c r="F78" s="14"/>
      <c r="G78" s="14"/>
      <c r="H78" s="14"/>
      <c r="I78" s="14">
        <v>10</v>
      </c>
      <c r="J78" s="14">
        <v>10</v>
      </c>
      <c r="K78" s="14"/>
      <c r="L78" s="14"/>
      <c r="M78" s="14">
        <f t="shared" si="3"/>
        <v>10</v>
      </c>
      <c r="N78" s="14">
        <f t="shared" si="4"/>
        <v>10</v>
      </c>
    </row>
    <row r="79" spans="1:14" s="12" customFormat="1" x14ac:dyDescent="0.55000000000000004">
      <c r="A79" s="80"/>
      <c r="B79" s="82"/>
      <c r="C79" s="82"/>
      <c r="D79" s="81" t="s">
        <v>62</v>
      </c>
      <c r="E79" s="14"/>
      <c r="F79" s="14"/>
      <c r="G79" s="14"/>
      <c r="H79" s="14"/>
      <c r="I79" s="14">
        <v>12</v>
      </c>
      <c r="J79" s="14">
        <v>12</v>
      </c>
      <c r="K79" s="14"/>
      <c r="L79" s="14"/>
      <c r="M79" s="14">
        <f t="shared" si="3"/>
        <v>12</v>
      </c>
      <c r="N79" s="14">
        <f t="shared" si="4"/>
        <v>12</v>
      </c>
    </row>
    <row r="80" spans="1:14" s="12" customFormat="1" x14ac:dyDescent="0.55000000000000004">
      <c r="A80" s="85"/>
      <c r="B80" s="86" t="s">
        <v>39</v>
      </c>
      <c r="C80" s="86"/>
      <c r="D80" s="87"/>
      <c r="E80" s="89"/>
      <c r="F80" s="89"/>
      <c r="G80" s="89"/>
      <c r="H80" s="89"/>
      <c r="I80" s="89"/>
      <c r="J80" s="89"/>
      <c r="K80" s="89">
        <f>K81</f>
        <v>10</v>
      </c>
      <c r="L80" s="89">
        <f>L81</f>
        <v>10</v>
      </c>
      <c r="M80" s="89">
        <f t="shared" si="3"/>
        <v>10</v>
      </c>
      <c r="N80" s="89">
        <f t="shared" si="4"/>
        <v>10</v>
      </c>
    </row>
    <row r="81" spans="1:14" s="12" customFormat="1" x14ac:dyDescent="0.55000000000000004">
      <c r="A81" s="85"/>
      <c r="B81" s="86"/>
      <c r="C81" s="86" t="s">
        <v>16</v>
      </c>
      <c r="D81" s="87"/>
      <c r="E81" s="89"/>
      <c r="F81" s="89"/>
      <c r="G81" s="89"/>
      <c r="H81" s="89"/>
      <c r="I81" s="89"/>
      <c r="J81" s="89"/>
      <c r="K81" s="89">
        <f>SUM(K82)</f>
        <v>10</v>
      </c>
      <c r="L81" s="89">
        <f>SUM(L82)</f>
        <v>10</v>
      </c>
      <c r="M81" s="89">
        <f t="shared" si="3"/>
        <v>10</v>
      </c>
      <c r="N81" s="89">
        <f t="shared" si="4"/>
        <v>10</v>
      </c>
    </row>
    <row r="82" spans="1:14" s="12" customFormat="1" x14ac:dyDescent="0.55000000000000004">
      <c r="A82" s="80"/>
      <c r="B82" s="82"/>
      <c r="C82" s="82"/>
      <c r="D82" s="81" t="s">
        <v>62</v>
      </c>
      <c r="E82" s="14"/>
      <c r="F82" s="14"/>
      <c r="G82" s="14"/>
      <c r="H82" s="14"/>
      <c r="I82" s="14"/>
      <c r="J82" s="14"/>
      <c r="K82" s="14">
        <v>10</v>
      </c>
      <c r="L82" s="14">
        <v>10</v>
      </c>
      <c r="M82" s="14">
        <f t="shared" si="3"/>
        <v>10</v>
      </c>
      <c r="N82" s="14">
        <f t="shared" si="4"/>
        <v>10</v>
      </c>
    </row>
    <row r="83" spans="1:14" s="12" customFormat="1" x14ac:dyDescent="0.55000000000000004">
      <c r="A83" s="101"/>
      <c r="B83" s="102"/>
      <c r="C83" s="102"/>
      <c r="D83" s="103"/>
      <c r="E83" s="105"/>
      <c r="F83" s="105"/>
      <c r="G83" s="105"/>
      <c r="H83" s="105"/>
      <c r="I83" s="105"/>
      <c r="J83" s="105"/>
      <c r="K83" s="105"/>
      <c r="L83" s="105"/>
      <c r="M83" s="105"/>
      <c r="N83" s="105"/>
    </row>
    <row r="84" spans="1:14" s="12" customFormat="1" x14ac:dyDescent="0.55000000000000004">
      <c r="A84" s="85" t="s">
        <v>64</v>
      </c>
      <c r="B84" s="86"/>
      <c r="C84" s="86"/>
      <c r="D84" s="87"/>
      <c r="E84" s="89">
        <f>E85</f>
        <v>490</v>
      </c>
      <c r="F84" s="89">
        <f>F85</f>
        <v>370</v>
      </c>
      <c r="G84" s="89"/>
      <c r="H84" s="89"/>
      <c r="I84" s="89">
        <f>I100</f>
        <v>115</v>
      </c>
      <c r="J84" s="89">
        <f>J100</f>
        <v>65</v>
      </c>
      <c r="K84" s="89">
        <f>K116</f>
        <v>38</v>
      </c>
      <c r="L84" s="89">
        <f>L116</f>
        <v>10</v>
      </c>
      <c r="M84" s="89">
        <f>E84+G84+I84+K84</f>
        <v>643</v>
      </c>
      <c r="N84" s="89">
        <f>F84+H84+J84+L84</f>
        <v>445</v>
      </c>
    </row>
    <row r="85" spans="1:14" s="12" customFormat="1" x14ac:dyDescent="0.55000000000000004">
      <c r="A85" s="85"/>
      <c r="B85" s="86" t="s">
        <v>15</v>
      </c>
      <c r="C85" s="86"/>
      <c r="D85" s="87"/>
      <c r="E85" s="89">
        <f>E86+E97</f>
        <v>490</v>
      </c>
      <c r="F85" s="89">
        <f>F86+F97</f>
        <v>370</v>
      </c>
      <c r="G85" s="89"/>
      <c r="H85" s="89"/>
      <c r="I85" s="89"/>
      <c r="J85" s="89"/>
      <c r="K85" s="89"/>
      <c r="L85" s="89"/>
      <c r="M85" s="89">
        <f t="shared" ref="M85:M124" si="5">E85+G85+I85+K85</f>
        <v>490</v>
      </c>
      <c r="N85" s="89">
        <f t="shared" ref="N85:N124" si="6">F85+H85+J85+L85</f>
        <v>370</v>
      </c>
    </row>
    <row r="86" spans="1:14" s="12" customFormat="1" x14ac:dyDescent="0.55000000000000004">
      <c r="A86" s="85"/>
      <c r="B86" s="86"/>
      <c r="C86" s="86" t="s">
        <v>16</v>
      </c>
      <c r="D86" s="87"/>
      <c r="E86" s="89">
        <f>SUM(E87:E96)</f>
        <v>410</v>
      </c>
      <c r="F86" s="89">
        <f>SUM(F87:F96)</f>
        <v>370</v>
      </c>
      <c r="G86" s="89"/>
      <c r="H86" s="89"/>
      <c r="I86" s="89"/>
      <c r="J86" s="89"/>
      <c r="K86" s="89"/>
      <c r="L86" s="89"/>
      <c r="M86" s="89">
        <f t="shared" si="5"/>
        <v>410</v>
      </c>
      <c r="N86" s="89">
        <f t="shared" si="6"/>
        <v>370</v>
      </c>
    </row>
    <row r="87" spans="1:14" s="12" customFormat="1" x14ac:dyDescent="0.55000000000000004">
      <c r="A87" s="80"/>
      <c r="B87" s="82"/>
      <c r="C87" s="82"/>
      <c r="D87" s="81" t="s">
        <v>65</v>
      </c>
      <c r="E87" s="14">
        <v>50</v>
      </c>
      <c r="F87" s="14">
        <v>50</v>
      </c>
      <c r="G87" s="14"/>
      <c r="H87" s="14"/>
      <c r="I87" s="14"/>
      <c r="J87" s="14"/>
      <c r="K87" s="14"/>
      <c r="L87" s="14"/>
      <c r="M87" s="14">
        <f t="shared" si="5"/>
        <v>50</v>
      </c>
      <c r="N87" s="14">
        <f t="shared" si="6"/>
        <v>50</v>
      </c>
    </row>
    <row r="88" spans="1:14" s="12" customFormat="1" x14ac:dyDescent="0.55000000000000004">
      <c r="A88" s="80"/>
      <c r="B88" s="82"/>
      <c r="C88" s="82"/>
      <c r="D88" s="81" t="s">
        <v>66</v>
      </c>
      <c r="E88" s="14">
        <v>40</v>
      </c>
      <c r="F88" s="14">
        <v>40</v>
      </c>
      <c r="G88" s="14"/>
      <c r="H88" s="14"/>
      <c r="I88" s="14"/>
      <c r="J88" s="14"/>
      <c r="K88" s="14"/>
      <c r="L88" s="14"/>
      <c r="M88" s="14">
        <f t="shared" si="5"/>
        <v>40</v>
      </c>
      <c r="N88" s="14">
        <f t="shared" si="6"/>
        <v>40</v>
      </c>
    </row>
    <row r="89" spans="1:14" s="12" customFormat="1" x14ac:dyDescent="0.55000000000000004">
      <c r="A89" s="80"/>
      <c r="B89" s="82"/>
      <c r="C89" s="82"/>
      <c r="D89" s="81" t="s">
        <v>67</v>
      </c>
      <c r="E89" s="14">
        <v>40</v>
      </c>
      <c r="F89" s="14">
        <v>40</v>
      </c>
      <c r="G89" s="14"/>
      <c r="H89" s="14"/>
      <c r="I89" s="14"/>
      <c r="J89" s="14"/>
      <c r="K89" s="14"/>
      <c r="L89" s="14"/>
      <c r="M89" s="14">
        <f t="shared" si="5"/>
        <v>40</v>
      </c>
      <c r="N89" s="14">
        <f t="shared" si="6"/>
        <v>40</v>
      </c>
    </row>
    <row r="90" spans="1:14" s="12" customFormat="1" x14ac:dyDescent="0.55000000000000004">
      <c r="A90" s="80"/>
      <c r="B90" s="82"/>
      <c r="C90" s="82"/>
      <c r="D90" s="81" t="s">
        <v>68</v>
      </c>
      <c r="E90" s="14">
        <v>50</v>
      </c>
      <c r="F90" s="14">
        <v>50</v>
      </c>
      <c r="G90" s="14"/>
      <c r="H90" s="14"/>
      <c r="I90" s="14"/>
      <c r="J90" s="14"/>
      <c r="K90" s="14"/>
      <c r="L90" s="14"/>
      <c r="M90" s="14">
        <f t="shared" si="5"/>
        <v>50</v>
      </c>
      <c r="N90" s="14">
        <f t="shared" si="6"/>
        <v>50</v>
      </c>
    </row>
    <row r="91" spans="1:14" s="12" customFormat="1" x14ac:dyDescent="0.55000000000000004">
      <c r="A91" s="80"/>
      <c r="B91" s="82"/>
      <c r="C91" s="82"/>
      <c r="D91" s="81" t="s">
        <v>69</v>
      </c>
      <c r="E91" s="14">
        <v>40</v>
      </c>
      <c r="F91" s="14">
        <v>40</v>
      </c>
      <c r="G91" s="14"/>
      <c r="H91" s="14"/>
      <c r="I91" s="14"/>
      <c r="J91" s="14"/>
      <c r="K91" s="14"/>
      <c r="L91" s="14"/>
      <c r="M91" s="14">
        <f t="shared" si="5"/>
        <v>40</v>
      </c>
      <c r="N91" s="14">
        <f t="shared" si="6"/>
        <v>40</v>
      </c>
    </row>
    <row r="92" spans="1:14" s="12" customFormat="1" x14ac:dyDescent="0.55000000000000004">
      <c r="A92" s="80"/>
      <c r="B92" s="82"/>
      <c r="C92" s="82"/>
      <c r="D92" s="81" t="s">
        <v>70</v>
      </c>
      <c r="E92" s="14">
        <v>40</v>
      </c>
      <c r="F92" s="14">
        <v>30</v>
      </c>
      <c r="G92" s="14"/>
      <c r="H92" s="14"/>
      <c r="I92" s="14"/>
      <c r="J92" s="14"/>
      <c r="K92" s="14"/>
      <c r="L92" s="14"/>
      <c r="M92" s="14">
        <f t="shared" si="5"/>
        <v>40</v>
      </c>
      <c r="N92" s="14">
        <f t="shared" si="6"/>
        <v>30</v>
      </c>
    </row>
    <row r="93" spans="1:14" s="12" customFormat="1" x14ac:dyDescent="0.55000000000000004">
      <c r="A93" s="80"/>
      <c r="B93" s="82"/>
      <c r="C93" s="82"/>
      <c r="D93" s="81" t="s">
        <v>71</v>
      </c>
      <c r="E93" s="14">
        <v>40</v>
      </c>
      <c r="F93" s="14">
        <v>30</v>
      </c>
      <c r="G93" s="14"/>
      <c r="H93" s="14"/>
      <c r="I93" s="14"/>
      <c r="J93" s="14"/>
      <c r="K93" s="14"/>
      <c r="L93" s="14"/>
      <c r="M93" s="14">
        <f t="shared" si="5"/>
        <v>40</v>
      </c>
      <c r="N93" s="14">
        <f t="shared" si="6"/>
        <v>30</v>
      </c>
    </row>
    <row r="94" spans="1:14" s="12" customFormat="1" x14ac:dyDescent="0.55000000000000004">
      <c r="A94" s="80"/>
      <c r="B94" s="82"/>
      <c r="C94" s="82"/>
      <c r="D94" s="81" t="s">
        <v>72</v>
      </c>
      <c r="E94" s="14">
        <v>40</v>
      </c>
      <c r="F94" s="14">
        <v>30</v>
      </c>
      <c r="G94" s="14"/>
      <c r="H94" s="14"/>
      <c r="I94" s="14"/>
      <c r="J94" s="14"/>
      <c r="K94" s="14"/>
      <c r="L94" s="14"/>
      <c r="M94" s="14">
        <f t="shared" si="5"/>
        <v>40</v>
      </c>
      <c r="N94" s="14">
        <f t="shared" si="6"/>
        <v>30</v>
      </c>
    </row>
    <row r="95" spans="1:14" s="12" customFormat="1" x14ac:dyDescent="0.55000000000000004">
      <c r="A95" s="80"/>
      <c r="B95" s="82"/>
      <c r="C95" s="82"/>
      <c r="D95" s="81" t="s">
        <v>73</v>
      </c>
      <c r="E95" s="14">
        <v>40</v>
      </c>
      <c r="F95" s="14">
        <v>30</v>
      </c>
      <c r="G95" s="14"/>
      <c r="H95" s="14"/>
      <c r="I95" s="14"/>
      <c r="J95" s="14"/>
      <c r="K95" s="14"/>
      <c r="L95" s="14"/>
      <c r="M95" s="14">
        <f t="shared" si="5"/>
        <v>40</v>
      </c>
      <c r="N95" s="14">
        <f t="shared" si="6"/>
        <v>30</v>
      </c>
    </row>
    <row r="96" spans="1:14" s="12" customFormat="1" x14ac:dyDescent="0.55000000000000004">
      <c r="A96" s="80"/>
      <c r="B96" s="82"/>
      <c r="C96" s="82"/>
      <c r="D96" s="81" t="s">
        <v>74</v>
      </c>
      <c r="E96" s="14">
        <v>30</v>
      </c>
      <c r="F96" s="14">
        <v>30</v>
      </c>
      <c r="G96" s="14"/>
      <c r="H96" s="14"/>
      <c r="I96" s="14"/>
      <c r="J96" s="14"/>
      <c r="K96" s="14"/>
      <c r="L96" s="14"/>
      <c r="M96" s="14">
        <f t="shared" si="5"/>
        <v>30</v>
      </c>
      <c r="N96" s="14">
        <f t="shared" si="6"/>
        <v>30</v>
      </c>
    </row>
    <row r="97" spans="1:14" s="12" customFormat="1" x14ac:dyDescent="0.55000000000000004">
      <c r="A97" s="85"/>
      <c r="B97" s="86"/>
      <c r="C97" s="86" t="s">
        <v>23</v>
      </c>
      <c r="D97" s="87"/>
      <c r="E97" s="89">
        <f>SUM(E98:E99)</f>
        <v>80</v>
      </c>
      <c r="F97" s="89">
        <f>SUM(F98:F99)</f>
        <v>0</v>
      </c>
      <c r="G97" s="89"/>
      <c r="H97" s="89"/>
      <c r="I97" s="89"/>
      <c r="J97" s="89"/>
      <c r="K97" s="89"/>
      <c r="L97" s="89"/>
      <c r="M97" s="89">
        <f t="shared" si="5"/>
        <v>80</v>
      </c>
      <c r="N97" s="89">
        <f t="shared" si="6"/>
        <v>0</v>
      </c>
    </row>
    <row r="98" spans="1:14" s="12" customFormat="1" x14ac:dyDescent="0.55000000000000004">
      <c r="A98" s="80"/>
      <c r="B98" s="82"/>
      <c r="C98" s="82"/>
      <c r="D98" s="81" t="s">
        <v>75</v>
      </c>
      <c r="E98" s="14">
        <v>50</v>
      </c>
      <c r="F98" s="14"/>
      <c r="G98" s="14"/>
      <c r="H98" s="14"/>
      <c r="I98" s="14"/>
      <c r="J98" s="14"/>
      <c r="K98" s="14"/>
      <c r="L98" s="14"/>
      <c r="M98" s="14">
        <f t="shared" si="5"/>
        <v>50</v>
      </c>
      <c r="N98" s="14">
        <f t="shared" si="6"/>
        <v>0</v>
      </c>
    </row>
    <row r="99" spans="1:14" s="12" customFormat="1" x14ac:dyDescent="0.55000000000000004">
      <c r="A99" s="101"/>
      <c r="B99" s="102"/>
      <c r="C99" s="102"/>
      <c r="D99" s="103" t="s">
        <v>76</v>
      </c>
      <c r="E99" s="105">
        <v>30</v>
      </c>
      <c r="F99" s="105"/>
      <c r="G99" s="105"/>
      <c r="H99" s="105"/>
      <c r="I99" s="105"/>
      <c r="J99" s="105"/>
      <c r="K99" s="105"/>
      <c r="L99" s="105"/>
      <c r="M99" s="105">
        <f t="shared" si="5"/>
        <v>30</v>
      </c>
      <c r="N99" s="105">
        <f t="shared" si="6"/>
        <v>0</v>
      </c>
    </row>
    <row r="100" spans="1:14" s="12" customFormat="1" x14ac:dyDescent="0.55000000000000004">
      <c r="A100" s="85"/>
      <c r="B100" s="86" t="s">
        <v>27</v>
      </c>
      <c r="D100" s="87"/>
      <c r="E100" s="89"/>
      <c r="F100" s="89"/>
      <c r="G100" s="89"/>
      <c r="H100" s="89"/>
      <c r="I100" s="89">
        <f>I101+I111</f>
        <v>115</v>
      </c>
      <c r="J100" s="89">
        <f>J101+J111</f>
        <v>65</v>
      </c>
      <c r="K100" s="89"/>
      <c r="L100" s="89"/>
      <c r="M100" s="89">
        <f t="shared" si="5"/>
        <v>115</v>
      </c>
      <c r="N100" s="89">
        <f t="shared" si="6"/>
        <v>65</v>
      </c>
    </row>
    <row r="101" spans="1:14" s="12" customFormat="1" x14ac:dyDescent="0.55000000000000004">
      <c r="A101" s="85"/>
      <c r="B101" s="86"/>
      <c r="C101" s="87" t="s">
        <v>16</v>
      </c>
      <c r="E101" s="89"/>
      <c r="F101" s="89"/>
      <c r="G101" s="89"/>
      <c r="H101" s="89"/>
      <c r="I101" s="89">
        <f>SUM(I102:I110)</f>
        <v>90</v>
      </c>
      <c r="J101" s="89">
        <f>SUM(J102:J110)</f>
        <v>60</v>
      </c>
      <c r="K101" s="89"/>
      <c r="L101" s="89"/>
      <c r="M101" s="89">
        <f t="shared" si="5"/>
        <v>90</v>
      </c>
      <c r="N101" s="89">
        <f t="shared" si="6"/>
        <v>60</v>
      </c>
    </row>
    <row r="102" spans="1:14" s="12" customFormat="1" x14ac:dyDescent="0.55000000000000004">
      <c r="A102" s="80"/>
      <c r="B102" s="82"/>
      <c r="C102" s="82"/>
      <c r="D102" s="81" t="s">
        <v>65</v>
      </c>
      <c r="E102" s="14"/>
      <c r="F102" s="14"/>
      <c r="G102" s="14"/>
      <c r="H102" s="14"/>
      <c r="I102" s="14">
        <v>10</v>
      </c>
      <c r="J102" s="14">
        <v>10</v>
      </c>
      <c r="K102" s="14"/>
      <c r="L102" s="14"/>
      <c r="M102" s="14">
        <f t="shared" si="5"/>
        <v>10</v>
      </c>
      <c r="N102" s="14">
        <f t="shared" si="6"/>
        <v>10</v>
      </c>
    </row>
    <row r="103" spans="1:14" s="12" customFormat="1" x14ac:dyDescent="0.55000000000000004">
      <c r="A103" s="80"/>
      <c r="B103" s="82"/>
      <c r="C103" s="82"/>
      <c r="D103" s="81" t="s">
        <v>75</v>
      </c>
      <c r="E103" s="14"/>
      <c r="F103" s="14"/>
      <c r="G103" s="14"/>
      <c r="H103" s="14"/>
      <c r="I103" s="14">
        <v>10</v>
      </c>
      <c r="J103" s="14">
        <v>5</v>
      </c>
      <c r="K103" s="14"/>
      <c r="L103" s="14"/>
      <c r="M103" s="14">
        <f t="shared" si="5"/>
        <v>10</v>
      </c>
      <c r="N103" s="14">
        <f t="shared" si="6"/>
        <v>5</v>
      </c>
    </row>
    <row r="104" spans="1:14" s="12" customFormat="1" x14ac:dyDescent="0.55000000000000004">
      <c r="A104" s="80"/>
      <c r="B104" s="82"/>
      <c r="C104" s="82"/>
      <c r="D104" s="81" t="s">
        <v>77</v>
      </c>
      <c r="E104" s="14"/>
      <c r="F104" s="14"/>
      <c r="G104" s="14"/>
      <c r="H104" s="14"/>
      <c r="I104" s="14">
        <v>10</v>
      </c>
      <c r="J104" s="14">
        <v>5</v>
      </c>
      <c r="K104" s="14"/>
      <c r="L104" s="14"/>
      <c r="M104" s="14">
        <f t="shared" si="5"/>
        <v>10</v>
      </c>
      <c r="N104" s="14">
        <f t="shared" si="6"/>
        <v>5</v>
      </c>
    </row>
    <row r="105" spans="1:14" s="12" customFormat="1" x14ac:dyDescent="0.55000000000000004">
      <c r="A105" s="80"/>
      <c r="B105" s="82"/>
      <c r="C105" s="82"/>
      <c r="D105" s="81" t="s">
        <v>67</v>
      </c>
      <c r="E105" s="14"/>
      <c r="F105" s="14"/>
      <c r="G105" s="14"/>
      <c r="H105" s="14"/>
      <c r="I105" s="14">
        <v>10</v>
      </c>
      <c r="J105" s="14">
        <v>10</v>
      </c>
      <c r="K105" s="14"/>
      <c r="L105" s="14"/>
      <c r="M105" s="14">
        <f t="shared" si="5"/>
        <v>10</v>
      </c>
      <c r="N105" s="14">
        <f t="shared" si="6"/>
        <v>10</v>
      </c>
    </row>
    <row r="106" spans="1:14" s="12" customFormat="1" x14ac:dyDescent="0.55000000000000004">
      <c r="A106" s="80"/>
      <c r="B106" s="82"/>
      <c r="C106" s="82"/>
      <c r="D106" s="81" t="s">
        <v>78</v>
      </c>
      <c r="E106" s="14"/>
      <c r="F106" s="14"/>
      <c r="G106" s="14"/>
      <c r="H106" s="14"/>
      <c r="I106" s="14">
        <v>10</v>
      </c>
      <c r="J106" s="14">
        <v>5</v>
      </c>
      <c r="K106" s="14"/>
      <c r="L106" s="14"/>
      <c r="M106" s="14">
        <f t="shared" si="5"/>
        <v>10</v>
      </c>
      <c r="N106" s="14">
        <f t="shared" si="6"/>
        <v>5</v>
      </c>
    </row>
    <row r="107" spans="1:14" s="12" customFormat="1" x14ac:dyDescent="0.55000000000000004">
      <c r="A107" s="80"/>
      <c r="B107" s="82"/>
      <c r="C107" s="82"/>
      <c r="D107" s="81" t="s">
        <v>79</v>
      </c>
      <c r="E107" s="14"/>
      <c r="F107" s="14"/>
      <c r="G107" s="14"/>
      <c r="H107" s="14"/>
      <c r="I107" s="14">
        <v>10</v>
      </c>
      <c r="J107" s="14">
        <v>10</v>
      </c>
      <c r="K107" s="14"/>
      <c r="L107" s="14"/>
      <c r="M107" s="14">
        <f t="shared" si="5"/>
        <v>10</v>
      </c>
      <c r="N107" s="14">
        <f t="shared" si="6"/>
        <v>10</v>
      </c>
    </row>
    <row r="108" spans="1:14" s="12" customFormat="1" x14ac:dyDescent="0.55000000000000004">
      <c r="A108" s="80"/>
      <c r="B108" s="82"/>
      <c r="C108" s="82"/>
      <c r="D108" s="81" t="s">
        <v>80</v>
      </c>
      <c r="E108" s="14"/>
      <c r="F108" s="14"/>
      <c r="G108" s="14"/>
      <c r="H108" s="14"/>
      <c r="I108" s="14">
        <v>10</v>
      </c>
      <c r="J108" s="14">
        <v>5</v>
      </c>
      <c r="K108" s="14"/>
      <c r="L108" s="14"/>
      <c r="M108" s="14">
        <f t="shared" si="5"/>
        <v>10</v>
      </c>
      <c r="N108" s="14">
        <f t="shared" si="6"/>
        <v>5</v>
      </c>
    </row>
    <row r="109" spans="1:14" s="12" customFormat="1" x14ac:dyDescent="0.55000000000000004">
      <c r="A109" s="80"/>
      <c r="B109" s="82"/>
      <c r="C109" s="82"/>
      <c r="D109" s="81" t="s">
        <v>81</v>
      </c>
      <c r="E109" s="14"/>
      <c r="F109" s="14"/>
      <c r="G109" s="14"/>
      <c r="H109" s="14"/>
      <c r="I109" s="14">
        <v>10</v>
      </c>
      <c r="J109" s="14"/>
      <c r="K109" s="14"/>
      <c r="L109" s="14"/>
      <c r="M109" s="14">
        <f t="shared" si="5"/>
        <v>10</v>
      </c>
      <c r="N109" s="14">
        <f t="shared" si="6"/>
        <v>0</v>
      </c>
    </row>
    <row r="110" spans="1:14" s="12" customFormat="1" x14ac:dyDescent="0.55000000000000004">
      <c r="A110" s="80"/>
      <c r="B110" s="82"/>
      <c r="C110" s="82"/>
      <c r="D110" s="81" t="s">
        <v>82</v>
      </c>
      <c r="E110" s="14"/>
      <c r="F110" s="14"/>
      <c r="G110" s="14"/>
      <c r="H110" s="14"/>
      <c r="I110" s="14">
        <v>10</v>
      </c>
      <c r="J110" s="14">
        <v>10</v>
      </c>
      <c r="K110" s="14"/>
      <c r="L110" s="14"/>
      <c r="M110" s="14">
        <f t="shared" si="5"/>
        <v>10</v>
      </c>
      <c r="N110" s="14">
        <f t="shared" si="6"/>
        <v>10</v>
      </c>
    </row>
    <row r="111" spans="1:14" s="12" customFormat="1" x14ac:dyDescent="0.55000000000000004">
      <c r="A111" s="85"/>
      <c r="B111" s="86"/>
      <c r="C111" s="86" t="s">
        <v>23</v>
      </c>
      <c r="D111" s="87"/>
      <c r="E111" s="89"/>
      <c r="F111" s="89"/>
      <c r="G111" s="89"/>
      <c r="H111" s="89"/>
      <c r="I111" s="89">
        <f>SUM(I112:I114)</f>
        <v>25</v>
      </c>
      <c r="J111" s="89">
        <f>SUM(J112:J114)</f>
        <v>5</v>
      </c>
      <c r="K111" s="89"/>
      <c r="L111" s="89"/>
      <c r="M111" s="89">
        <f t="shared" si="5"/>
        <v>25</v>
      </c>
      <c r="N111" s="89">
        <f t="shared" si="6"/>
        <v>5</v>
      </c>
    </row>
    <row r="112" spans="1:14" s="12" customFormat="1" x14ac:dyDescent="0.55000000000000004">
      <c r="A112" s="80"/>
      <c r="B112" s="82"/>
      <c r="C112" s="82"/>
      <c r="D112" s="81" t="s">
        <v>84</v>
      </c>
      <c r="E112" s="14"/>
      <c r="F112" s="14"/>
      <c r="G112" s="14"/>
      <c r="H112" s="14"/>
      <c r="I112" s="14">
        <v>10</v>
      </c>
      <c r="J112" s="14"/>
      <c r="K112" s="14"/>
      <c r="L112" s="14"/>
      <c r="M112" s="14">
        <f t="shared" si="5"/>
        <v>10</v>
      </c>
      <c r="N112" s="14">
        <f t="shared" si="6"/>
        <v>0</v>
      </c>
    </row>
    <row r="113" spans="1:14" s="12" customFormat="1" x14ac:dyDescent="0.55000000000000004">
      <c r="A113" s="80"/>
      <c r="B113" s="82"/>
      <c r="C113" s="82"/>
      <c r="D113" s="81" t="s">
        <v>85</v>
      </c>
      <c r="E113" s="14"/>
      <c r="F113" s="14"/>
      <c r="G113" s="14"/>
      <c r="H113" s="14"/>
      <c r="I113" s="14">
        <v>5</v>
      </c>
      <c r="J113" s="14">
        <v>5</v>
      </c>
      <c r="K113" s="14"/>
      <c r="L113" s="14"/>
      <c r="M113" s="14">
        <f t="shared" si="5"/>
        <v>5</v>
      </c>
      <c r="N113" s="14">
        <f t="shared" si="6"/>
        <v>5</v>
      </c>
    </row>
    <row r="114" spans="1:14" s="12" customFormat="1" x14ac:dyDescent="0.55000000000000004">
      <c r="A114" s="80"/>
      <c r="B114" s="82"/>
      <c r="C114" s="82"/>
      <c r="D114" s="81" t="s">
        <v>86</v>
      </c>
      <c r="E114" s="14"/>
      <c r="F114" s="14"/>
      <c r="G114" s="14"/>
      <c r="H114" s="14"/>
      <c r="I114" s="14">
        <v>10</v>
      </c>
      <c r="J114" s="14"/>
      <c r="K114" s="14"/>
      <c r="L114" s="14"/>
      <c r="M114" s="14">
        <f t="shared" si="5"/>
        <v>10</v>
      </c>
      <c r="N114" s="14">
        <f t="shared" si="6"/>
        <v>0</v>
      </c>
    </row>
    <row r="115" spans="1:14" s="12" customFormat="1" x14ac:dyDescent="0.55000000000000004">
      <c r="A115" s="101"/>
      <c r="B115" s="102"/>
      <c r="C115" s="102"/>
      <c r="D115" s="103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  <row r="116" spans="1:14" s="12" customFormat="1" ht="23.1" customHeight="1" x14ac:dyDescent="0.55000000000000004">
      <c r="A116" s="80"/>
      <c r="B116" s="86" t="s">
        <v>39</v>
      </c>
      <c r="C116" s="86"/>
      <c r="D116" s="87"/>
      <c r="E116" s="89"/>
      <c r="F116" s="89"/>
      <c r="G116" s="89"/>
      <c r="H116" s="89"/>
      <c r="I116" s="89"/>
      <c r="J116" s="89"/>
      <c r="K116" s="89">
        <f>K117+K120</f>
        <v>38</v>
      </c>
      <c r="L116" s="89">
        <f>L117+L120</f>
        <v>10</v>
      </c>
      <c r="M116" s="89">
        <f t="shared" si="5"/>
        <v>38</v>
      </c>
      <c r="N116" s="89">
        <f t="shared" si="6"/>
        <v>10</v>
      </c>
    </row>
    <row r="117" spans="1:14" s="12" customFormat="1" ht="23.1" customHeight="1" x14ac:dyDescent="0.55000000000000004">
      <c r="A117" s="80"/>
      <c r="B117" s="86"/>
      <c r="C117" s="86" t="s">
        <v>16</v>
      </c>
      <c r="D117" s="87"/>
      <c r="E117" s="89"/>
      <c r="F117" s="89"/>
      <c r="G117" s="89"/>
      <c r="H117" s="89"/>
      <c r="I117" s="89"/>
      <c r="J117" s="89"/>
      <c r="K117" s="89">
        <f>SUM(K118:K119)</f>
        <v>10</v>
      </c>
      <c r="L117" s="89">
        <f>SUM(L118:L119)</f>
        <v>10</v>
      </c>
      <c r="M117" s="89">
        <f t="shared" si="5"/>
        <v>10</v>
      </c>
      <c r="N117" s="89">
        <f t="shared" si="6"/>
        <v>10</v>
      </c>
    </row>
    <row r="118" spans="1:14" s="12" customFormat="1" ht="20.25" customHeight="1" x14ac:dyDescent="0.55000000000000004">
      <c r="A118" s="80"/>
      <c r="B118" s="82"/>
      <c r="C118" s="82"/>
      <c r="D118" s="81" t="s">
        <v>79</v>
      </c>
      <c r="E118" s="14"/>
      <c r="F118" s="14"/>
      <c r="G118" s="14"/>
      <c r="H118" s="14"/>
      <c r="I118" s="14"/>
      <c r="J118" s="14"/>
      <c r="K118" s="14">
        <v>5</v>
      </c>
      <c r="L118" s="14">
        <v>5</v>
      </c>
      <c r="M118" s="14">
        <f t="shared" si="5"/>
        <v>5</v>
      </c>
      <c r="N118" s="14">
        <f t="shared" si="6"/>
        <v>5</v>
      </c>
    </row>
    <row r="119" spans="1:14" s="12" customFormat="1" ht="17.25" customHeight="1" x14ac:dyDescent="0.55000000000000004">
      <c r="A119" s="80"/>
      <c r="B119" s="82"/>
      <c r="C119" s="82"/>
      <c r="D119" s="81" t="s">
        <v>87</v>
      </c>
      <c r="E119" s="14"/>
      <c r="F119" s="14"/>
      <c r="G119" s="14"/>
      <c r="H119" s="14"/>
      <c r="I119" s="14"/>
      <c r="J119" s="14"/>
      <c r="K119" s="14">
        <v>5</v>
      </c>
      <c r="L119" s="14">
        <v>5</v>
      </c>
      <c r="M119" s="14">
        <f t="shared" si="5"/>
        <v>5</v>
      </c>
      <c r="N119" s="14">
        <f t="shared" si="6"/>
        <v>5</v>
      </c>
    </row>
    <row r="120" spans="1:14" s="12" customFormat="1" ht="23.1" customHeight="1" x14ac:dyDescent="0.55000000000000004">
      <c r="A120" s="85"/>
      <c r="B120" s="86"/>
      <c r="C120" s="86" t="s">
        <v>23</v>
      </c>
      <c r="D120" s="87"/>
      <c r="E120" s="89"/>
      <c r="F120" s="89"/>
      <c r="G120" s="89"/>
      <c r="H120" s="89"/>
      <c r="I120" s="89"/>
      <c r="J120" s="89"/>
      <c r="K120" s="89">
        <f>SUM(K121:K124)</f>
        <v>28</v>
      </c>
      <c r="L120" s="89">
        <f>SUM(L121:L124)</f>
        <v>0</v>
      </c>
      <c r="M120" s="89">
        <f t="shared" si="5"/>
        <v>28</v>
      </c>
      <c r="N120" s="89">
        <f t="shared" si="6"/>
        <v>0</v>
      </c>
    </row>
    <row r="121" spans="1:14" s="12" customFormat="1" ht="23.1" customHeight="1" x14ac:dyDescent="0.55000000000000004">
      <c r="A121" s="80"/>
      <c r="B121" s="82"/>
      <c r="C121" s="82"/>
      <c r="D121" s="81" t="s">
        <v>65</v>
      </c>
      <c r="E121" s="14"/>
      <c r="F121" s="14"/>
      <c r="G121" s="14"/>
      <c r="H121" s="14"/>
      <c r="I121" s="14"/>
      <c r="J121" s="14"/>
      <c r="K121" s="14">
        <v>5</v>
      </c>
      <c r="L121" s="14"/>
      <c r="M121" s="14">
        <f t="shared" si="5"/>
        <v>5</v>
      </c>
      <c r="N121" s="14">
        <f t="shared" si="6"/>
        <v>0</v>
      </c>
    </row>
    <row r="122" spans="1:14" s="12" customFormat="1" ht="23.1" customHeight="1" x14ac:dyDescent="0.55000000000000004">
      <c r="A122" s="80"/>
      <c r="B122" s="82"/>
      <c r="C122" s="82"/>
      <c r="D122" s="81" t="s">
        <v>67</v>
      </c>
      <c r="E122" s="14"/>
      <c r="F122" s="14"/>
      <c r="G122" s="14"/>
      <c r="H122" s="14"/>
      <c r="I122" s="14"/>
      <c r="J122" s="14"/>
      <c r="K122" s="14">
        <v>3</v>
      </c>
      <c r="L122" s="14"/>
      <c r="M122" s="14">
        <f t="shared" si="5"/>
        <v>3</v>
      </c>
      <c r="N122" s="14">
        <f t="shared" si="6"/>
        <v>0</v>
      </c>
    </row>
    <row r="123" spans="1:14" s="12" customFormat="1" ht="21.75" customHeight="1" x14ac:dyDescent="0.55000000000000004">
      <c r="A123" s="80"/>
      <c r="B123" s="82"/>
      <c r="C123" s="82"/>
      <c r="D123" s="81" t="s">
        <v>78</v>
      </c>
      <c r="E123" s="14"/>
      <c r="F123" s="14"/>
      <c r="G123" s="14"/>
      <c r="H123" s="14"/>
      <c r="I123" s="14"/>
      <c r="J123" s="14"/>
      <c r="K123" s="14">
        <v>10</v>
      </c>
      <c r="L123" s="14"/>
      <c r="M123" s="14">
        <f t="shared" si="5"/>
        <v>10</v>
      </c>
      <c r="N123" s="14">
        <f t="shared" si="6"/>
        <v>0</v>
      </c>
    </row>
    <row r="124" spans="1:14" s="12" customFormat="1" ht="21.75" customHeight="1" x14ac:dyDescent="0.55000000000000004">
      <c r="A124" s="80"/>
      <c r="B124" s="82"/>
      <c r="C124" s="82"/>
      <c r="D124" s="81" t="s">
        <v>88</v>
      </c>
      <c r="E124" s="14"/>
      <c r="F124" s="14"/>
      <c r="G124" s="14"/>
      <c r="H124" s="14"/>
      <c r="I124" s="14"/>
      <c r="J124" s="14"/>
      <c r="K124" s="14">
        <v>10</v>
      </c>
      <c r="L124" s="14"/>
      <c r="M124" s="14">
        <f t="shared" si="5"/>
        <v>10</v>
      </c>
      <c r="N124" s="14">
        <f t="shared" si="6"/>
        <v>0</v>
      </c>
    </row>
    <row r="125" spans="1:14" s="12" customFormat="1" ht="23.1" customHeight="1" x14ac:dyDescent="0.55000000000000004">
      <c r="A125" s="85" t="s">
        <v>174</v>
      </c>
      <c r="B125" s="86"/>
      <c r="C125" s="86"/>
      <c r="D125" s="87"/>
      <c r="E125" s="89">
        <f>E126</f>
        <v>360</v>
      </c>
      <c r="F125" s="89">
        <f>F126</f>
        <v>210</v>
      </c>
      <c r="G125" s="89"/>
      <c r="H125" s="89"/>
      <c r="I125" s="89">
        <f>I134</f>
        <v>75</v>
      </c>
      <c r="J125" s="89">
        <f>J134</f>
        <v>75</v>
      </c>
      <c r="K125" s="89">
        <f>K138</f>
        <v>5</v>
      </c>
      <c r="L125" s="89">
        <f>L138</f>
        <v>5</v>
      </c>
      <c r="M125" s="89">
        <f>E125+G125+I125+K125</f>
        <v>440</v>
      </c>
      <c r="N125" s="89">
        <f>F125+H125+J125+L125</f>
        <v>290</v>
      </c>
    </row>
    <row r="126" spans="1:14" s="12" customFormat="1" ht="23.1" customHeight="1" x14ac:dyDescent="0.55000000000000004">
      <c r="A126" s="85"/>
      <c r="B126" s="86" t="s">
        <v>15</v>
      </c>
      <c r="C126" s="86"/>
      <c r="D126" s="87"/>
      <c r="E126" s="89">
        <f>E127</f>
        <v>360</v>
      </c>
      <c r="F126" s="89">
        <f>F127</f>
        <v>210</v>
      </c>
      <c r="G126" s="89"/>
      <c r="H126" s="89"/>
      <c r="I126" s="89"/>
      <c r="J126" s="89"/>
      <c r="K126" s="89"/>
      <c r="L126" s="89"/>
      <c r="M126" s="89">
        <f t="shared" ref="M126:M140" si="7">E126+G126+I126+K126</f>
        <v>360</v>
      </c>
      <c r="N126" s="89">
        <f t="shared" ref="N126:N140" si="8">F126+H126+J126+L126</f>
        <v>210</v>
      </c>
    </row>
    <row r="127" spans="1:14" s="12" customFormat="1" ht="23.1" customHeight="1" x14ac:dyDescent="0.55000000000000004">
      <c r="A127" s="85"/>
      <c r="B127" s="86"/>
      <c r="C127" s="86" t="s">
        <v>16</v>
      </c>
      <c r="D127" s="87"/>
      <c r="E127" s="89">
        <f>SUM(E128:E133)</f>
        <v>360</v>
      </c>
      <c r="F127" s="89">
        <f>SUM(F128:F133)</f>
        <v>210</v>
      </c>
      <c r="G127" s="89"/>
      <c r="H127" s="89"/>
      <c r="I127" s="89"/>
      <c r="J127" s="89"/>
      <c r="K127" s="89"/>
      <c r="L127" s="89"/>
      <c r="M127" s="89">
        <f t="shared" si="7"/>
        <v>360</v>
      </c>
      <c r="N127" s="89">
        <f t="shared" si="8"/>
        <v>210</v>
      </c>
    </row>
    <row r="128" spans="1:14" s="12" customFormat="1" ht="21.75" customHeight="1" x14ac:dyDescent="0.55000000000000004">
      <c r="A128" s="80"/>
      <c r="B128" s="82"/>
      <c r="C128" s="82"/>
      <c r="D128" s="81" t="s">
        <v>90</v>
      </c>
      <c r="E128" s="14">
        <v>60</v>
      </c>
      <c r="F128" s="14">
        <v>30</v>
      </c>
      <c r="G128" s="14"/>
      <c r="H128" s="14"/>
      <c r="I128" s="14"/>
      <c r="J128" s="14"/>
      <c r="K128" s="14"/>
      <c r="L128" s="14"/>
      <c r="M128" s="14">
        <f t="shared" si="7"/>
        <v>60</v>
      </c>
      <c r="N128" s="14">
        <f t="shared" si="8"/>
        <v>30</v>
      </c>
    </row>
    <row r="129" spans="1:14" s="12" customFormat="1" ht="23.1" customHeight="1" x14ac:dyDescent="0.55000000000000004">
      <c r="A129" s="80"/>
      <c r="B129" s="82"/>
      <c r="C129" s="82"/>
      <c r="D129" s="81" t="s">
        <v>92</v>
      </c>
      <c r="E129" s="14">
        <v>60</v>
      </c>
      <c r="F129" s="14">
        <v>60</v>
      </c>
      <c r="G129" s="14"/>
      <c r="H129" s="14"/>
      <c r="I129" s="14"/>
      <c r="J129" s="14"/>
      <c r="K129" s="14"/>
      <c r="L129" s="14"/>
      <c r="M129" s="14">
        <f t="shared" si="7"/>
        <v>60</v>
      </c>
      <c r="N129" s="14">
        <f t="shared" si="8"/>
        <v>60</v>
      </c>
    </row>
    <row r="130" spans="1:14" s="12" customFormat="1" ht="21.75" customHeight="1" x14ac:dyDescent="0.55000000000000004">
      <c r="A130" s="80"/>
      <c r="B130" s="82"/>
      <c r="C130" s="82"/>
      <c r="D130" s="81" t="s">
        <v>93</v>
      </c>
      <c r="E130" s="14">
        <v>60</v>
      </c>
      <c r="F130" s="14"/>
      <c r="G130" s="14"/>
      <c r="H130" s="14"/>
      <c r="I130" s="14"/>
      <c r="J130" s="14"/>
      <c r="K130" s="14"/>
      <c r="L130" s="14"/>
      <c r="M130" s="14">
        <f t="shared" si="7"/>
        <v>60</v>
      </c>
      <c r="N130" s="14">
        <f t="shared" si="8"/>
        <v>0</v>
      </c>
    </row>
    <row r="131" spans="1:14" s="12" customFormat="1" ht="21.75" customHeight="1" x14ac:dyDescent="0.55000000000000004">
      <c r="A131" s="80"/>
      <c r="B131" s="82"/>
      <c r="C131" s="82"/>
      <c r="D131" s="81" t="s">
        <v>94</v>
      </c>
      <c r="E131" s="14">
        <v>60</v>
      </c>
      <c r="F131" s="14">
        <v>30</v>
      </c>
      <c r="G131" s="14"/>
      <c r="H131" s="14"/>
      <c r="I131" s="14"/>
      <c r="J131" s="14"/>
      <c r="K131" s="14"/>
      <c r="L131" s="14"/>
      <c r="M131" s="14">
        <f t="shared" si="7"/>
        <v>60</v>
      </c>
      <c r="N131" s="14">
        <f t="shared" si="8"/>
        <v>30</v>
      </c>
    </row>
    <row r="132" spans="1:14" s="12" customFormat="1" ht="20.25" customHeight="1" x14ac:dyDescent="0.55000000000000004">
      <c r="A132" s="80"/>
      <c r="B132" s="82"/>
      <c r="C132" s="82"/>
      <c r="D132" s="81" t="s">
        <v>95</v>
      </c>
      <c r="E132" s="14">
        <v>60</v>
      </c>
      <c r="F132" s="14">
        <v>60</v>
      </c>
      <c r="G132" s="14"/>
      <c r="H132" s="14"/>
      <c r="I132" s="14"/>
      <c r="J132" s="14"/>
      <c r="K132" s="14"/>
      <c r="L132" s="14"/>
      <c r="M132" s="14">
        <f t="shared" si="7"/>
        <v>60</v>
      </c>
      <c r="N132" s="14">
        <f t="shared" si="8"/>
        <v>60</v>
      </c>
    </row>
    <row r="133" spans="1:14" s="12" customFormat="1" ht="21" customHeight="1" x14ac:dyDescent="0.55000000000000004">
      <c r="A133" s="101"/>
      <c r="B133" s="102"/>
      <c r="C133" s="102"/>
      <c r="D133" s="103" t="s">
        <v>96</v>
      </c>
      <c r="E133" s="105">
        <v>60</v>
      </c>
      <c r="F133" s="105">
        <v>30</v>
      </c>
      <c r="G133" s="105"/>
      <c r="H133" s="105"/>
      <c r="I133" s="105"/>
      <c r="J133" s="105"/>
      <c r="K133" s="105"/>
      <c r="L133" s="105"/>
      <c r="M133" s="105">
        <f t="shared" si="7"/>
        <v>60</v>
      </c>
      <c r="N133" s="105">
        <f t="shared" si="8"/>
        <v>30</v>
      </c>
    </row>
    <row r="134" spans="1:14" s="12" customFormat="1" ht="23.1" customHeight="1" x14ac:dyDescent="0.55000000000000004">
      <c r="A134" s="85"/>
      <c r="B134" s="93" t="s">
        <v>27</v>
      </c>
      <c r="C134" s="93"/>
      <c r="D134" s="87"/>
      <c r="E134" s="89"/>
      <c r="F134" s="89"/>
      <c r="G134" s="89"/>
      <c r="H134" s="89"/>
      <c r="I134" s="89">
        <f>I135</f>
        <v>75</v>
      </c>
      <c r="J134" s="89">
        <f>J135</f>
        <v>75</v>
      </c>
      <c r="K134" s="89"/>
      <c r="L134" s="89"/>
      <c r="M134" s="89">
        <f t="shared" si="7"/>
        <v>75</v>
      </c>
      <c r="N134" s="89">
        <f t="shared" si="8"/>
        <v>75</v>
      </c>
    </row>
    <row r="135" spans="1:14" s="12" customFormat="1" ht="23.1" customHeight="1" x14ac:dyDescent="0.55000000000000004">
      <c r="A135" s="85"/>
      <c r="B135" s="93"/>
      <c r="C135" s="93" t="s">
        <v>16</v>
      </c>
      <c r="D135" s="87"/>
      <c r="E135" s="89"/>
      <c r="F135" s="89"/>
      <c r="G135" s="89"/>
      <c r="H135" s="89"/>
      <c r="I135" s="89">
        <f>SUM(I136:I137)</f>
        <v>75</v>
      </c>
      <c r="J135" s="89">
        <f>SUM(J136:J137)</f>
        <v>75</v>
      </c>
      <c r="K135" s="89"/>
      <c r="L135" s="89"/>
      <c r="M135" s="89">
        <f t="shared" si="7"/>
        <v>75</v>
      </c>
      <c r="N135" s="89">
        <f t="shared" si="8"/>
        <v>75</v>
      </c>
    </row>
    <row r="136" spans="1:14" s="12" customFormat="1" ht="23.1" customHeight="1" x14ac:dyDescent="0.55000000000000004">
      <c r="A136" s="80"/>
      <c r="B136" s="82"/>
      <c r="C136" s="82"/>
      <c r="D136" s="1" t="s">
        <v>91</v>
      </c>
      <c r="E136" s="14"/>
      <c r="F136" s="14"/>
      <c r="G136" s="14"/>
      <c r="H136" s="14"/>
      <c r="I136" s="14">
        <v>20</v>
      </c>
      <c r="J136" s="14">
        <v>20</v>
      </c>
      <c r="K136" s="14"/>
      <c r="L136" s="14"/>
      <c r="M136" s="14">
        <f t="shared" si="7"/>
        <v>20</v>
      </c>
      <c r="N136" s="14">
        <f t="shared" si="8"/>
        <v>20</v>
      </c>
    </row>
    <row r="137" spans="1:14" s="12" customFormat="1" ht="23.1" customHeight="1" x14ac:dyDescent="0.55000000000000004">
      <c r="A137" s="80"/>
      <c r="B137" s="82"/>
      <c r="C137" s="82"/>
      <c r="D137" s="1" t="s">
        <v>94</v>
      </c>
      <c r="E137" s="14"/>
      <c r="F137" s="14"/>
      <c r="G137" s="14"/>
      <c r="H137" s="14"/>
      <c r="I137" s="14">
        <v>55</v>
      </c>
      <c r="J137" s="14">
        <v>55</v>
      </c>
      <c r="K137" s="14"/>
      <c r="L137" s="14"/>
      <c r="M137" s="14">
        <f t="shared" si="7"/>
        <v>55</v>
      </c>
      <c r="N137" s="14">
        <f t="shared" si="8"/>
        <v>55</v>
      </c>
    </row>
    <row r="138" spans="1:14" s="12" customFormat="1" ht="23.1" customHeight="1" x14ac:dyDescent="0.55000000000000004">
      <c r="A138" s="85"/>
      <c r="B138" s="93" t="s">
        <v>39</v>
      </c>
      <c r="C138" s="93"/>
      <c r="D138" s="87"/>
      <c r="E138" s="89"/>
      <c r="F138" s="89"/>
      <c r="G138" s="89"/>
      <c r="H138" s="89"/>
      <c r="I138" s="89"/>
      <c r="J138" s="89"/>
      <c r="K138" s="89">
        <f>K139</f>
        <v>5</v>
      </c>
      <c r="L138" s="89">
        <f>L139</f>
        <v>5</v>
      </c>
      <c r="M138" s="89">
        <f t="shared" si="7"/>
        <v>5</v>
      </c>
      <c r="N138" s="89">
        <f t="shared" si="8"/>
        <v>5</v>
      </c>
    </row>
    <row r="139" spans="1:14" s="12" customFormat="1" ht="23.1" customHeight="1" x14ac:dyDescent="0.55000000000000004">
      <c r="A139" s="85"/>
      <c r="B139" s="93"/>
      <c r="C139" s="93" t="s">
        <v>16</v>
      </c>
      <c r="D139" s="87"/>
      <c r="E139" s="89"/>
      <c r="F139" s="89"/>
      <c r="G139" s="89"/>
      <c r="H139" s="89"/>
      <c r="I139" s="89"/>
      <c r="J139" s="89"/>
      <c r="K139" s="89">
        <f>SUM(K140)</f>
        <v>5</v>
      </c>
      <c r="L139" s="89">
        <f>SUM(L140)</f>
        <v>5</v>
      </c>
      <c r="M139" s="89">
        <f t="shared" si="7"/>
        <v>5</v>
      </c>
      <c r="N139" s="89">
        <f t="shared" si="8"/>
        <v>5</v>
      </c>
    </row>
    <row r="140" spans="1:14" s="12" customFormat="1" ht="23.1" customHeight="1" x14ac:dyDescent="0.55000000000000004">
      <c r="A140" s="80"/>
      <c r="B140" s="82"/>
      <c r="C140" s="82"/>
      <c r="D140" s="1" t="s">
        <v>94</v>
      </c>
      <c r="E140" s="14"/>
      <c r="F140" s="14"/>
      <c r="G140" s="14"/>
      <c r="H140" s="14"/>
      <c r="I140" s="14"/>
      <c r="J140" s="14"/>
      <c r="K140" s="14">
        <v>5</v>
      </c>
      <c r="L140" s="14">
        <v>5</v>
      </c>
      <c r="M140" s="14">
        <f t="shared" si="7"/>
        <v>5</v>
      </c>
      <c r="N140" s="14">
        <f t="shared" si="8"/>
        <v>5</v>
      </c>
    </row>
    <row r="141" spans="1:14" s="12" customFormat="1" ht="23.1" customHeight="1" x14ac:dyDescent="0.55000000000000004">
      <c r="A141" s="85" t="s">
        <v>97</v>
      </c>
      <c r="B141" s="86"/>
      <c r="C141" s="86"/>
      <c r="D141" s="87"/>
      <c r="E141" s="89">
        <f>E142</f>
        <v>200</v>
      </c>
      <c r="F141" s="89">
        <f>F142</f>
        <v>200</v>
      </c>
      <c r="G141" s="89"/>
      <c r="H141" s="89"/>
      <c r="I141" s="89">
        <f>I147</f>
        <v>20</v>
      </c>
      <c r="J141" s="89">
        <f>J147</f>
        <v>20</v>
      </c>
      <c r="K141" s="89"/>
      <c r="L141" s="89"/>
      <c r="M141" s="89">
        <f>E141+G141+I141+K141</f>
        <v>220</v>
      </c>
      <c r="N141" s="89">
        <f>F141+H141+J141+L141</f>
        <v>220</v>
      </c>
    </row>
    <row r="142" spans="1:14" s="12" customFormat="1" ht="23.1" customHeight="1" x14ac:dyDescent="0.55000000000000004">
      <c r="A142" s="85"/>
      <c r="B142" s="93" t="s">
        <v>15</v>
      </c>
      <c r="C142" s="93"/>
      <c r="D142" s="87"/>
      <c r="E142" s="89">
        <f>E143</f>
        <v>200</v>
      </c>
      <c r="F142" s="89">
        <f>F143</f>
        <v>200</v>
      </c>
      <c r="G142" s="89"/>
      <c r="H142" s="89"/>
      <c r="I142" s="89"/>
      <c r="J142" s="89"/>
      <c r="K142" s="89"/>
      <c r="L142" s="89"/>
      <c r="M142" s="89">
        <f t="shared" ref="M142:M150" si="9">E142+G142+I142+K142</f>
        <v>200</v>
      </c>
      <c r="N142" s="89">
        <f t="shared" ref="N142:N150" si="10">F142+H142+J142+L142</f>
        <v>200</v>
      </c>
    </row>
    <row r="143" spans="1:14" s="12" customFormat="1" ht="23.1" customHeight="1" x14ac:dyDescent="0.55000000000000004">
      <c r="A143" s="85"/>
      <c r="B143" s="93"/>
      <c r="C143" s="93" t="s">
        <v>16</v>
      </c>
      <c r="D143" s="87"/>
      <c r="E143" s="89">
        <f>SUM(E144:E146)</f>
        <v>200</v>
      </c>
      <c r="F143" s="89">
        <f>SUM(F144:F146)</f>
        <v>200</v>
      </c>
      <c r="G143" s="89"/>
      <c r="H143" s="89"/>
      <c r="I143" s="89"/>
      <c r="J143" s="89"/>
      <c r="K143" s="89"/>
      <c r="L143" s="89"/>
      <c r="M143" s="89">
        <f t="shared" si="9"/>
        <v>200</v>
      </c>
      <c r="N143" s="89">
        <f t="shared" si="10"/>
        <v>200</v>
      </c>
    </row>
    <row r="144" spans="1:14" s="12" customFormat="1" ht="23.1" customHeight="1" x14ac:dyDescent="0.55000000000000004">
      <c r="A144" s="80"/>
      <c r="B144" s="82"/>
      <c r="C144" s="82"/>
      <c r="D144" s="1" t="s">
        <v>98</v>
      </c>
      <c r="E144" s="14">
        <v>60</v>
      </c>
      <c r="F144" s="14">
        <v>60</v>
      </c>
      <c r="G144" s="14"/>
      <c r="H144" s="14"/>
      <c r="I144" s="14"/>
      <c r="J144" s="14"/>
      <c r="K144" s="14"/>
      <c r="L144" s="14"/>
      <c r="M144" s="14">
        <f t="shared" si="9"/>
        <v>60</v>
      </c>
      <c r="N144" s="14">
        <f t="shared" si="10"/>
        <v>60</v>
      </c>
    </row>
    <row r="145" spans="1:14" s="12" customFormat="1" ht="23.1" customHeight="1" x14ac:dyDescent="0.55000000000000004">
      <c r="A145" s="80"/>
      <c r="B145" s="82"/>
      <c r="C145" s="82"/>
      <c r="D145" s="1" t="s">
        <v>99</v>
      </c>
      <c r="E145" s="14">
        <v>80</v>
      </c>
      <c r="F145" s="14">
        <v>80</v>
      </c>
      <c r="G145" s="14"/>
      <c r="H145" s="14"/>
      <c r="I145" s="14"/>
      <c r="J145" s="14"/>
      <c r="K145" s="14"/>
      <c r="L145" s="14"/>
      <c r="M145" s="14">
        <f t="shared" si="9"/>
        <v>80</v>
      </c>
      <c r="N145" s="14">
        <f t="shared" si="10"/>
        <v>80</v>
      </c>
    </row>
    <row r="146" spans="1:14" s="12" customFormat="1" ht="23.1" customHeight="1" x14ac:dyDescent="0.55000000000000004">
      <c r="A146" s="80"/>
      <c r="B146" s="82"/>
      <c r="C146" s="82"/>
      <c r="D146" s="1" t="s">
        <v>100</v>
      </c>
      <c r="E146" s="14">
        <v>60</v>
      </c>
      <c r="F146" s="14">
        <v>60</v>
      </c>
      <c r="G146" s="14"/>
      <c r="H146" s="14"/>
      <c r="I146" s="14"/>
      <c r="J146" s="14"/>
      <c r="K146" s="14"/>
      <c r="L146" s="14"/>
      <c r="M146" s="14">
        <f t="shared" si="9"/>
        <v>60</v>
      </c>
      <c r="N146" s="14">
        <f t="shared" si="10"/>
        <v>60</v>
      </c>
    </row>
    <row r="147" spans="1:14" s="12" customFormat="1" ht="23.1" customHeight="1" x14ac:dyDescent="0.55000000000000004">
      <c r="A147" s="85"/>
      <c r="B147" s="93" t="s">
        <v>27</v>
      </c>
      <c r="C147" s="93"/>
      <c r="D147" s="87"/>
      <c r="E147" s="89"/>
      <c r="F147" s="89"/>
      <c r="G147" s="89"/>
      <c r="H147" s="89"/>
      <c r="I147" s="89">
        <f>I148</f>
        <v>20</v>
      </c>
      <c r="J147" s="89">
        <f>J148</f>
        <v>20</v>
      </c>
      <c r="K147" s="89"/>
      <c r="L147" s="89"/>
      <c r="M147" s="89">
        <f t="shared" si="9"/>
        <v>20</v>
      </c>
      <c r="N147" s="89">
        <f t="shared" si="10"/>
        <v>20</v>
      </c>
    </row>
    <row r="148" spans="1:14" s="12" customFormat="1" ht="23.1" customHeight="1" x14ac:dyDescent="0.55000000000000004">
      <c r="A148" s="85"/>
      <c r="B148" s="93"/>
      <c r="C148" s="93" t="s">
        <v>16</v>
      </c>
      <c r="D148" s="87"/>
      <c r="E148" s="89"/>
      <c r="F148" s="89"/>
      <c r="G148" s="89"/>
      <c r="H148" s="89"/>
      <c r="I148" s="89">
        <f>SUM(I149:I150)</f>
        <v>20</v>
      </c>
      <c r="J148" s="89">
        <f>SUM(J149:J150)</f>
        <v>20</v>
      </c>
      <c r="K148" s="89"/>
      <c r="L148" s="89"/>
      <c r="M148" s="89">
        <f t="shared" si="9"/>
        <v>20</v>
      </c>
      <c r="N148" s="89">
        <f t="shared" si="10"/>
        <v>20</v>
      </c>
    </row>
    <row r="149" spans="1:14" s="12" customFormat="1" ht="23.1" customHeight="1" x14ac:dyDescent="0.55000000000000004">
      <c r="A149" s="80"/>
      <c r="B149" s="82"/>
      <c r="C149" s="82"/>
      <c r="D149" s="1" t="s">
        <v>101</v>
      </c>
      <c r="E149" s="14"/>
      <c r="F149" s="14"/>
      <c r="G149" s="14"/>
      <c r="H149" s="14"/>
      <c r="I149" s="14">
        <v>10</v>
      </c>
      <c r="J149" s="14">
        <v>10</v>
      </c>
      <c r="K149" s="14"/>
      <c r="L149" s="14"/>
      <c r="M149" s="14">
        <f t="shared" si="9"/>
        <v>10</v>
      </c>
      <c r="N149" s="14">
        <f t="shared" si="10"/>
        <v>10</v>
      </c>
    </row>
    <row r="150" spans="1:14" s="12" customFormat="1" ht="23.1" customHeight="1" x14ac:dyDescent="0.55000000000000004">
      <c r="A150" s="101"/>
      <c r="B150" s="102"/>
      <c r="C150" s="102"/>
      <c r="D150" s="106" t="s">
        <v>102</v>
      </c>
      <c r="E150" s="105"/>
      <c r="F150" s="105"/>
      <c r="G150" s="105"/>
      <c r="H150" s="105"/>
      <c r="I150" s="105">
        <v>10</v>
      </c>
      <c r="J150" s="105">
        <v>10</v>
      </c>
      <c r="K150" s="105"/>
      <c r="L150" s="105"/>
      <c r="M150" s="105">
        <f t="shared" si="9"/>
        <v>10</v>
      </c>
      <c r="N150" s="105">
        <f t="shared" si="10"/>
        <v>10</v>
      </c>
    </row>
    <row r="151" spans="1:14" s="12" customFormat="1" ht="23.1" customHeight="1" x14ac:dyDescent="0.55000000000000004">
      <c r="A151" s="85" t="s">
        <v>107</v>
      </c>
      <c r="B151" s="86"/>
      <c r="C151" s="86"/>
      <c r="D151" s="87"/>
      <c r="E151" s="89">
        <f>E152</f>
        <v>110</v>
      </c>
      <c r="F151" s="89">
        <f>F152</f>
        <v>110</v>
      </c>
      <c r="G151" s="89"/>
      <c r="H151" s="89"/>
      <c r="I151" s="89">
        <f>I158</f>
        <v>10</v>
      </c>
      <c r="J151" s="89">
        <f>J158</f>
        <v>0</v>
      </c>
      <c r="K151" s="89"/>
      <c r="L151" s="89"/>
      <c r="M151" s="89">
        <f>E151+G151+I151+K151</f>
        <v>120</v>
      </c>
      <c r="N151" s="89">
        <f>F151+H151+J151+L151</f>
        <v>110</v>
      </c>
    </row>
    <row r="152" spans="1:14" s="12" customFormat="1" ht="23.1" customHeight="1" x14ac:dyDescent="0.55000000000000004">
      <c r="A152" s="85"/>
      <c r="B152" s="86" t="s">
        <v>15</v>
      </c>
      <c r="C152" s="86"/>
      <c r="D152" s="87"/>
      <c r="E152" s="89">
        <f>E153</f>
        <v>110</v>
      </c>
      <c r="F152" s="89">
        <f>F153</f>
        <v>110</v>
      </c>
      <c r="G152" s="89"/>
      <c r="H152" s="89"/>
      <c r="I152" s="89"/>
      <c r="J152" s="89"/>
      <c r="K152" s="89"/>
      <c r="L152" s="89"/>
      <c r="M152" s="89">
        <f t="shared" ref="M152:M160" si="11">E152+G152+I152+K152</f>
        <v>110</v>
      </c>
      <c r="N152" s="89">
        <f t="shared" ref="N152:N160" si="12">F152+H152+J152+L152</f>
        <v>110</v>
      </c>
    </row>
    <row r="153" spans="1:14" s="12" customFormat="1" ht="23.1" customHeight="1" x14ac:dyDescent="0.55000000000000004">
      <c r="A153" s="85"/>
      <c r="B153" s="86"/>
      <c r="C153" s="86" t="s">
        <v>16</v>
      </c>
      <c r="D153" s="87"/>
      <c r="E153" s="89">
        <f>SUM(E154:E157)</f>
        <v>110</v>
      </c>
      <c r="F153" s="89">
        <f>SUM(F154:F157)</f>
        <v>110</v>
      </c>
      <c r="G153" s="89"/>
      <c r="H153" s="89"/>
      <c r="I153" s="89"/>
      <c r="J153" s="89"/>
      <c r="K153" s="89"/>
      <c r="L153" s="89"/>
      <c r="M153" s="89">
        <f t="shared" si="11"/>
        <v>110</v>
      </c>
      <c r="N153" s="89">
        <f t="shared" si="12"/>
        <v>110</v>
      </c>
    </row>
    <row r="154" spans="1:14" s="12" customFormat="1" ht="23.1" customHeight="1" x14ac:dyDescent="0.55000000000000004">
      <c r="A154" s="80"/>
      <c r="B154" s="82"/>
      <c r="C154" s="82"/>
      <c r="D154" s="1" t="s">
        <v>103</v>
      </c>
      <c r="E154" s="14">
        <v>30</v>
      </c>
      <c r="F154" s="14">
        <v>30</v>
      </c>
      <c r="G154" s="14"/>
      <c r="H154" s="14"/>
      <c r="I154" s="14"/>
      <c r="J154" s="14"/>
      <c r="K154" s="14"/>
      <c r="L154" s="14"/>
      <c r="M154" s="14">
        <f t="shared" si="11"/>
        <v>30</v>
      </c>
      <c r="N154" s="14">
        <f t="shared" si="12"/>
        <v>30</v>
      </c>
    </row>
    <row r="155" spans="1:14" s="12" customFormat="1" ht="23.1" customHeight="1" x14ac:dyDescent="0.55000000000000004">
      <c r="A155" s="80"/>
      <c r="B155" s="82"/>
      <c r="C155" s="82"/>
      <c r="D155" s="1" t="s">
        <v>104</v>
      </c>
      <c r="E155" s="14">
        <v>25</v>
      </c>
      <c r="F155" s="14">
        <v>25</v>
      </c>
      <c r="G155" s="14"/>
      <c r="H155" s="14"/>
      <c r="I155" s="14"/>
      <c r="J155" s="14"/>
      <c r="K155" s="14"/>
      <c r="L155" s="14"/>
      <c r="M155" s="14">
        <f t="shared" si="11"/>
        <v>25</v>
      </c>
      <c r="N155" s="14">
        <f t="shared" si="12"/>
        <v>25</v>
      </c>
    </row>
    <row r="156" spans="1:14" s="12" customFormat="1" ht="23.1" customHeight="1" x14ac:dyDescent="0.55000000000000004">
      <c r="A156" s="80"/>
      <c r="B156" s="82"/>
      <c r="C156" s="82"/>
      <c r="D156" s="1" t="s">
        <v>105</v>
      </c>
      <c r="E156" s="14">
        <v>30</v>
      </c>
      <c r="F156" s="14">
        <v>30</v>
      </c>
      <c r="G156" s="14"/>
      <c r="H156" s="14"/>
      <c r="I156" s="14"/>
      <c r="J156" s="14"/>
      <c r="K156" s="14"/>
      <c r="L156" s="14"/>
      <c r="M156" s="14">
        <f t="shared" si="11"/>
        <v>30</v>
      </c>
      <c r="N156" s="14">
        <f t="shared" si="12"/>
        <v>30</v>
      </c>
    </row>
    <row r="157" spans="1:14" s="12" customFormat="1" ht="23.1" customHeight="1" x14ac:dyDescent="0.55000000000000004">
      <c r="A157" s="80"/>
      <c r="B157" s="82"/>
      <c r="C157" s="82"/>
      <c r="D157" s="1" t="s">
        <v>106</v>
      </c>
      <c r="E157" s="14">
        <v>25</v>
      </c>
      <c r="F157" s="14">
        <v>25</v>
      </c>
      <c r="G157" s="14"/>
      <c r="H157" s="14"/>
      <c r="I157" s="14"/>
      <c r="J157" s="14"/>
      <c r="K157" s="14"/>
      <c r="L157" s="14"/>
      <c r="M157" s="14">
        <f t="shared" si="11"/>
        <v>25</v>
      </c>
      <c r="N157" s="14">
        <f t="shared" si="12"/>
        <v>25</v>
      </c>
    </row>
    <row r="158" spans="1:14" s="12" customFormat="1" ht="23.1" customHeight="1" x14ac:dyDescent="0.55000000000000004">
      <c r="A158" s="85"/>
      <c r="B158" s="93" t="s">
        <v>27</v>
      </c>
      <c r="C158" s="93"/>
      <c r="D158" s="87"/>
      <c r="E158" s="89"/>
      <c r="F158" s="89"/>
      <c r="G158" s="89"/>
      <c r="H158" s="89"/>
      <c r="I158" s="89">
        <f>I159</f>
        <v>10</v>
      </c>
      <c r="J158" s="89">
        <f>J159</f>
        <v>0</v>
      </c>
      <c r="K158" s="89"/>
      <c r="L158" s="89"/>
      <c r="M158" s="89">
        <f t="shared" si="11"/>
        <v>10</v>
      </c>
      <c r="N158" s="89">
        <f t="shared" si="12"/>
        <v>0</v>
      </c>
    </row>
    <row r="159" spans="1:14" s="12" customFormat="1" ht="23.1" customHeight="1" x14ac:dyDescent="0.55000000000000004">
      <c r="A159" s="85"/>
      <c r="B159" s="93"/>
      <c r="C159" s="93" t="s">
        <v>23</v>
      </c>
      <c r="D159" s="87"/>
      <c r="E159" s="89"/>
      <c r="F159" s="89"/>
      <c r="G159" s="89"/>
      <c r="H159" s="89"/>
      <c r="I159" s="89">
        <f>SUM(I160)</f>
        <v>10</v>
      </c>
      <c r="J159" s="89"/>
      <c r="K159" s="89"/>
      <c r="L159" s="89"/>
      <c r="M159" s="89">
        <f t="shared" si="11"/>
        <v>10</v>
      </c>
      <c r="N159" s="89">
        <f t="shared" si="12"/>
        <v>0</v>
      </c>
    </row>
    <row r="160" spans="1:14" s="12" customFormat="1" ht="23.1" customHeight="1" x14ac:dyDescent="0.55000000000000004">
      <c r="A160" s="80"/>
      <c r="B160" s="82"/>
      <c r="C160" s="82"/>
      <c r="D160" s="1" t="s">
        <v>108</v>
      </c>
      <c r="E160" s="14"/>
      <c r="F160" s="14"/>
      <c r="G160" s="14"/>
      <c r="H160" s="14"/>
      <c r="I160" s="14">
        <v>10</v>
      </c>
      <c r="J160" s="14">
        <v>0</v>
      </c>
      <c r="K160" s="14"/>
      <c r="L160" s="14"/>
      <c r="M160" s="14">
        <f t="shared" si="11"/>
        <v>10</v>
      </c>
      <c r="N160" s="14">
        <f t="shared" si="12"/>
        <v>0</v>
      </c>
    </row>
    <row r="161" spans="1:14" s="12" customFormat="1" ht="23.1" customHeight="1" x14ac:dyDescent="0.55000000000000004">
      <c r="A161" s="85" t="s">
        <v>209</v>
      </c>
      <c r="B161" s="86"/>
      <c r="C161" s="86"/>
      <c r="D161" s="87"/>
      <c r="E161" s="89">
        <f>E162</f>
        <v>200</v>
      </c>
      <c r="F161" s="89">
        <f>F162</f>
        <v>200</v>
      </c>
      <c r="G161" s="89"/>
      <c r="H161" s="89"/>
      <c r="I161" s="89">
        <f>I168</f>
        <v>15</v>
      </c>
      <c r="J161" s="89">
        <f>J168</f>
        <v>0</v>
      </c>
      <c r="K161" s="89"/>
      <c r="L161" s="89"/>
      <c r="M161" s="89">
        <f>E161+G161+I161+K161</f>
        <v>215</v>
      </c>
      <c r="N161" s="89">
        <f>F161+H161+J161+L161</f>
        <v>200</v>
      </c>
    </row>
    <row r="162" spans="1:14" s="12" customFormat="1" ht="23.1" customHeight="1" x14ac:dyDescent="0.55000000000000004">
      <c r="A162" s="85"/>
      <c r="B162" s="93" t="s">
        <v>15</v>
      </c>
      <c r="C162" s="93"/>
      <c r="D162" s="87"/>
      <c r="E162" s="89">
        <f>E163</f>
        <v>200</v>
      </c>
      <c r="F162" s="89">
        <f>F163</f>
        <v>200</v>
      </c>
      <c r="G162" s="89"/>
      <c r="H162" s="89"/>
      <c r="I162" s="89"/>
      <c r="J162" s="89"/>
      <c r="K162" s="89"/>
      <c r="L162" s="89"/>
      <c r="M162" s="89">
        <f t="shared" ref="M162:M172" si="13">E162+G162+I162+K162</f>
        <v>200</v>
      </c>
      <c r="N162" s="89">
        <f t="shared" ref="N162:N172" si="14">F162+H162+J162+L162</f>
        <v>200</v>
      </c>
    </row>
    <row r="163" spans="1:14" s="12" customFormat="1" ht="23.1" customHeight="1" x14ac:dyDescent="0.55000000000000004">
      <c r="A163" s="85"/>
      <c r="B163" s="93"/>
      <c r="C163" s="93" t="s">
        <v>16</v>
      </c>
      <c r="D163" s="87"/>
      <c r="E163" s="89">
        <f>SUM(E164:E167)</f>
        <v>200</v>
      </c>
      <c r="F163" s="89">
        <f>SUM(F164:F167)</f>
        <v>200</v>
      </c>
      <c r="G163" s="89"/>
      <c r="H163" s="89"/>
      <c r="I163" s="89"/>
      <c r="J163" s="89"/>
      <c r="K163" s="89"/>
      <c r="L163" s="89"/>
      <c r="M163" s="89">
        <f t="shared" si="13"/>
        <v>200</v>
      </c>
      <c r="N163" s="89">
        <f t="shared" si="14"/>
        <v>200</v>
      </c>
    </row>
    <row r="164" spans="1:14" s="12" customFormat="1" ht="23.1" customHeight="1" x14ac:dyDescent="0.55000000000000004">
      <c r="A164" s="80"/>
      <c r="B164" s="82"/>
      <c r="C164" s="82"/>
      <c r="D164" s="1" t="s">
        <v>110</v>
      </c>
      <c r="E164" s="14">
        <v>70</v>
      </c>
      <c r="F164" s="14">
        <v>60</v>
      </c>
      <c r="G164" s="14"/>
      <c r="H164" s="14"/>
      <c r="I164" s="14"/>
      <c r="J164" s="14"/>
      <c r="K164" s="14"/>
      <c r="L164" s="14"/>
      <c r="M164" s="14">
        <f t="shared" si="13"/>
        <v>70</v>
      </c>
      <c r="N164" s="14">
        <f t="shared" si="14"/>
        <v>60</v>
      </c>
    </row>
    <row r="165" spans="1:14" s="12" customFormat="1" ht="23.1" customHeight="1" x14ac:dyDescent="0.55000000000000004">
      <c r="A165" s="80"/>
      <c r="B165" s="82"/>
      <c r="C165" s="82"/>
      <c r="D165" s="1" t="s">
        <v>111</v>
      </c>
      <c r="E165" s="14">
        <v>50</v>
      </c>
      <c r="F165" s="14">
        <v>50</v>
      </c>
      <c r="G165" s="14"/>
      <c r="H165" s="14"/>
      <c r="I165" s="14"/>
      <c r="J165" s="14"/>
      <c r="K165" s="14"/>
      <c r="L165" s="14"/>
      <c r="M165" s="14">
        <f t="shared" si="13"/>
        <v>50</v>
      </c>
      <c r="N165" s="14">
        <f t="shared" si="14"/>
        <v>50</v>
      </c>
    </row>
    <row r="166" spans="1:14" s="12" customFormat="1" ht="23.1" customHeight="1" x14ac:dyDescent="0.55000000000000004">
      <c r="A166" s="80"/>
      <c r="B166" s="82"/>
      <c r="C166" s="82"/>
      <c r="D166" s="1" t="s">
        <v>112</v>
      </c>
      <c r="E166" s="14">
        <v>50</v>
      </c>
      <c r="F166" s="14">
        <v>60</v>
      </c>
      <c r="G166" s="14"/>
      <c r="H166" s="14"/>
      <c r="I166" s="14"/>
      <c r="J166" s="14"/>
      <c r="K166" s="14"/>
      <c r="L166" s="14"/>
      <c r="M166" s="14">
        <f t="shared" si="13"/>
        <v>50</v>
      </c>
      <c r="N166" s="14">
        <f t="shared" si="14"/>
        <v>60</v>
      </c>
    </row>
    <row r="167" spans="1:14" s="12" customFormat="1" ht="23.1" customHeight="1" x14ac:dyDescent="0.55000000000000004">
      <c r="A167" s="101"/>
      <c r="B167" s="102"/>
      <c r="C167" s="102"/>
      <c r="D167" s="106" t="s">
        <v>113</v>
      </c>
      <c r="E167" s="105">
        <v>30</v>
      </c>
      <c r="F167" s="105">
        <v>30</v>
      </c>
      <c r="G167" s="105"/>
      <c r="H167" s="105"/>
      <c r="I167" s="105"/>
      <c r="J167" s="105"/>
      <c r="K167" s="105"/>
      <c r="L167" s="105"/>
      <c r="M167" s="105">
        <f t="shared" si="13"/>
        <v>30</v>
      </c>
      <c r="N167" s="105">
        <f t="shared" si="14"/>
        <v>30</v>
      </c>
    </row>
    <row r="168" spans="1:14" s="12" customFormat="1" x14ac:dyDescent="0.55000000000000004">
      <c r="A168" s="85"/>
      <c r="B168" s="93" t="s">
        <v>27</v>
      </c>
      <c r="C168" s="93"/>
      <c r="D168" s="87"/>
      <c r="E168" s="89"/>
      <c r="F168" s="89"/>
      <c r="G168" s="89"/>
      <c r="H168" s="89"/>
      <c r="I168" s="89">
        <f>I169</f>
        <v>15</v>
      </c>
      <c r="J168" s="89">
        <f>J169</f>
        <v>0</v>
      </c>
      <c r="K168" s="89"/>
      <c r="L168" s="89"/>
      <c r="M168" s="89">
        <f t="shared" si="13"/>
        <v>15</v>
      </c>
      <c r="N168" s="89">
        <f t="shared" si="14"/>
        <v>0</v>
      </c>
    </row>
    <row r="169" spans="1:14" s="12" customFormat="1" x14ac:dyDescent="0.55000000000000004">
      <c r="A169" s="85"/>
      <c r="B169" s="93"/>
      <c r="C169" s="93" t="s">
        <v>16</v>
      </c>
      <c r="D169" s="87"/>
      <c r="E169" s="89"/>
      <c r="F169" s="89"/>
      <c r="G169" s="89"/>
      <c r="H169" s="89"/>
      <c r="I169" s="89">
        <f>SUM(I170)</f>
        <v>15</v>
      </c>
      <c r="J169" s="89">
        <f>SUM(J170)</f>
        <v>0</v>
      </c>
      <c r="K169" s="89"/>
      <c r="L169" s="89"/>
      <c r="M169" s="89">
        <f t="shared" si="13"/>
        <v>15</v>
      </c>
      <c r="N169" s="89">
        <f t="shared" si="14"/>
        <v>0</v>
      </c>
    </row>
    <row r="170" spans="1:14" s="12" customFormat="1" x14ac:dyDescent="0.55000000000000004">
      <c r="A170" s="80"/>
      <c r="B170" s="82"/>
      <c r="C170" s="82"/>
      <c r="D170" s="1" t="s">
        <v>110</v>
      </c>
      <c r="E170" s="14"/>
      <c r="F170" s="14"/>
      <c r="G170" s="14"/>
      <c r="H170" s="14"/>
      <c r="I170" s="14">
        <v>15</v>
      </c>
      <c r="J170" s="14">
        <v>0</v>
      </c>
      <c r="K170" s="14"/>
      <c r="L170" s="14"/>
      <c r="M170" s="14">
        <f t="shared" si="13"/>
        <v>15</v>
      </c>
      <c r="N170" s="14">
        <f t="shared" si="14"/>
        <v>0</v>
      </c>
    </row>
    <row r="171" spans="1:14" s="12" customFormat="1" x14ac:dyDescent="0.55000000000000004">
      <c r="A171" s="85"/>
      <c r="B171" s="86"/>
      <c r="C171" s="93" t="s">
        <v>23</v>
      </c>
      <c r="D171" s="87"/>
      <c r="E171" s="89"/>
      <c r="F171" s="89"/>
      <c r="G171" s="89"/>
      <c r="H171" s="89"/>
      <c r="I171" s="89"/>
      <c r="J171" s="89"/>
      <c r="K171" s="89"/>
      <c r="L171" s="89"/>
      <c r="M171" s="89">
        <f t="shared" si="13"/>
        <v>0</v>
      </c>
      <c r="N171" s="89">
        <f t="shared" si="14"/>
        <v>0</v>
      </c>
    </row>
    <row r="172" spans="1:14" s="12" customFormat="1" x14ac:dyDescent="0.55000000000000004">
      <c r="A172" s="85"/>
      <c r="B172" s="86"/>
      <c r="C172" s="86"/>
      <c r="D172" s="1" t="s">
        <v>123</v>
      </c>
      <c r="E172" s="89"/>
      <c r="F172" s="89"/>
      <c r="G172" s="89"/>
      <c r="H172" s="89"/>
      <c r="I172" s="89"/>
      <c r="J172" s="89"/>
      <c r="K172" s="89"/>
      <c r="L172" s="89"/>
      <c r="M172" s="89">
        <f t="shared" si="13"/>
        <v>0</v>
      </c>
      <c r="N172" s="89">
        <f t="shared" si="14"/>
        <v>0</v>
      </c>
    </row>
    <row r="173" spans="1:14" s="12" customFormat="1" x14ac:dyDescent="0.55000000000000004">
      <c r="A173" s="85" t="s">
        <v>210</v>
      </c>
      <c r="B173" s="86"/>
      <c r="C173" s="86"/>
      <c r="D173" s="87"/>
      <c r="E173" s="89">
        <f t="shared" ref="E173:F175" si="15">E174</f>
        <v>100</v>
      </c>
      <c r="F173" s="89">
        <f t="shared" si="15"/>
        <v>100</v>
      </c>
      <c r="G173" s="89"/>
      <c r="H173" s="89"/>
      <c r="I173" s="89"/>
      <c r="J173" s="89"/>
      <c r="K173" s="89"/>
      <c r="L173" s="89"/>
      <c r="M173" s="89">
        <f t="shared" ref="M173:N173" si="16">+E173+G173+I173+K173</f>
        <v>100</v>
      </c>
      <c r="N173" s="89">
        <f t="shared" si="16"/>
        <v>100</v>
      </c>
    </row>
    <row r="174" spans="1:14" s="12" customFormat="1" x14ac:dyDescent="0.55000000000000004">
      <c r="A174" s="85"/>
      <c r="B174" s="93" t="s">
        <v>15</v>
      </c>
      <c r="C174" s="93"/>
      <c r="D174" s="87"/>
      <c r="E174" s="89">
        <f t="shared" si="15"/>
        <v>100</v>
      </c>
      <c r="F174" s="89">
        <f t="shared" si="15"/>
        <v>100</v>
      </c>
      <c r="G174" s="89"/>
      <c r="H174" s="89"/>
      <c r="I174" s="89"/>
      <c r="J174" s="89"/>
      <c r="K174" s="89"/>
      <c r="L174" s="89"/>
      <c r="M174" s="89">
        <f t="shared" ref="M174:M176" si="17">+E174+G174+I174+K174</f>
        <v>100</v>
      </c>
      <c r="N174" s="89">
        <f t="shared" ref="N174:N176" si="18">+F174+H174+J174+L174</f>
        <v>100</v>
      </c>
    </row>
    <row r="175" spans="1:14" s="12" customFormat="1" x14ac:dyDescent="0.55000000000000004">
      <c r="A175" s="85"/>
      <c r="B175" s="93"/>
      <c r="C175" s="93" t="s">
        <v>16</v>
      </c>
      <c r="D175" s="87"/>
      <c r="E175" s="89">
        <f t="shared" si="15"/>
        <v>100</v>
      </c>
      <c r="F175" s="89">
        <f t="shared" si="15"/>
        <v>100</v>
      </c>
      <c r="G175" s="89"/>
      <c r="H175" s="89"/>
      <c r="I175" s="89"/>
      <c r="J175" s="89"/>
      <c r="K175" s="89"/>
      <c r="L175" s="89"/>
      <c r="M175" s="89">
        <f t="shared" si="17"/>
        <v>100</v>
      </c>
      <c r="N175" s="89">
        <f t="shared" si="18"/>
        <v>100</v>
      </c>
    </row>
    <row r="176" spans="1:14" s="12" customFormat="1" x14ac:dyDescent="0.55000000000000004">
      <c r="A176" s="80"/>
      <c r="B176" s="82"/>
      <c r="C176" s="82"/>
      <c r="D176" s="1" t="s">
        <v>115</v>
      </c>
      <c r="E176" s="14">
        <v>100</v>
      </c>
      <c r="F176" s="14">
        <v>100</v>
      </c>
      <c r="G176" s="14"/>
      <c r="H176" s="14"/>
      <c r="I176" s="14"/>
      <c r="J176" s="14"/>
      <c r="K176" s="14"/>
      <c r="L176" s="14"/>
      <c r="M176" s="14">
        <f t="shared" si="17"/>
        <v>100</v>
      </c>
      <c r="N176" s="14">
        <f t="shared" si="18"/>
        <v>100</v>
      </c>
    </row>
    <row r="177" spans="1:14" s="12" customFormat="1" x14ac:dyDescent="0.55000000000000004">
      <c r="A177" s="117" t="s">
        <v>129</v>
      </c>
      <c r="B177" s="125"/>
      <c r="C177" s="125"/>
      <c r="D177" s="118"/>
      <c r="E177" s="15">
        <f t="shared" ref="E177:N177" si="19">E5+E52+E84+E125+E141+E151+E161+E173</f>
        <v>2780</v>
      </c>
      <c r="F177" s="15">
        <f t="shared" si="19"/>
        <v>2544</v>
      </c>
      <c r="G177" s="15">
        <f t="shared" si="19"/>
        <v>0</v>
      </c>
      <c r="H177" s="15">
        <f t="shared" si="19"/>
        <v>0</v>
      </c>
      <c r="I177" s="15">
        <f t="shared" si="19"/>
        <v>477</v>
      </c>
      <c r="J177" s="15">
        <f t="shared" si="19"/>
        <v>377</v>
      </c>
      <c r="K177" s="15">
        <f t="shared" si="19"/>
        <v>93</v>
      </c>
      <c r="L177" s="15">
        <f t="shared" si="19"/>
        <v>25</v>
      </c>
      <c r="M177" s="15">
        <f t="shared" si="19"/>
        <v>3350</v>
      </c>
      <c r="N177" s="15">
        <f t="shared" si="19"/>
        <v>2946</v>
      </c>
    </row>
    <row r="178" spans="1:14" x14ac:dyDescent="0.55000000000000004">
      <c r="A178" s="107" t="s">
        <v>212</v>
      </c>
      <c r="B178" s="18"/>
      <c r="C178" s="18"/>
      <c r="D178" s="20"/>
      <c r="E178" s="10"/>
      <c r="F178" s="19"/>
      <c r="G178" s="20"/>
      <c r="H178" s="20"/>
      <c r="I178" s="20"/>
      <c r="J178" s="20"/>
      <c r="K178" s="20"/>
      <c r="L178" s="20"/>
      <c r="M178" s="20"/>
      <c r="N178" s="21"/>
    </row>
    <row r="179" spans="1:14" x14ac:dyDescent="0.55000000000000004">
      <c r="A179" s="20"/>
      <c r="B179" s="20"/>
      <c r="C179" s="20"/>
      <c r="E179" s="21"/>
      <c r="F179" s="21"/>
      <c r="G179" s="21"/>
      <c r="H179" s="20"/>
      <c r="I179" s="20"/>
      <c r="J179" s="20"/>
      <c r="K179" s="20"/>
      <c r="L179" s="20"/>
      <c r="M179" s="20"/>
      <c r="N179" s="20"/>
    </row>
    <row r="180" spans="1:14" s="22" customFormat="1" x14ac:dyDescent="0.55000000000000004"/>
    <row r="181" spans="1:14" x14ac:dyDescent="0.55000000000000004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</row>
  </sheetData>
  <mergeCells count="7">
    <mergeCell ref="K3:L3"/>
    <mergeCell ref="M3:N3"/>
    <mergeCell ref="A3:D4"/>
    <mergeCell ref="A177:D177"/>
    <mergeCell ref="E3:F3"/>
    <mergeCell ref="G3:H3"/>
    <mergeCell ref="I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showGridLines="0" showZeros="0" tabSelected="1" workbookViewId="0">
      <selection activeCell="F41" sqref="F41"/>
    </sheetView>
  </sheetViews>
  <sheetFormatPr defaultRowHeight="24" x14ac:dyDescent="0.55000000000000004"/>
  <cols>
    <col min="1" max="2" width="2.25" style="7" customWidth="1"/>
    <col min="3" max="3" width="2.75" style="7" customWidth="1"/>
    <col min="4" max="4" width="39.5" style="7" customWidth="1"/>
    <col min="5" max="14" width="8.125" style="7" customWidth="1"/>
    <col min="15" max="16384" width="9" style="7"/>
  </cols>
  <sheetData>
    <row r="1" spans="1:14" x14ac:dyDescent="0.55000000000000004">
      <c r="M1" s="7" t="s">
        <v>213</v>
      </c>
    </row>
    <row r="2" spans="1:14" s="6" customFormat="1" ht="24" customHeight="1" x14ac:dyDescent="0.2">
      <c r="A2" s="4" t="s">
        <v>232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42.75" customHeight="1" x14ac:dyDescent="0.55000000000000004">
      <c r="A3" s="119" t="s">
        <v>208</v>
      </c>
      <c r="B3" s="120"/>
      <c r="C3" s="120"/>
      <c r="D3" s="121"/>
      <c r="E3" s="117" t="s">
        <v>125</v>
      </c>
      <c r="F3" s="118"/>
      <c r="G3" s="117" t="s">
        <v>126</v>
      </c>
      <c r="H3" s="118"/>
      <c r="I3" s="117" t="s">
        <v>127</v>
      </c>
      <c r="J3" s="118"/>
      <c r="K3" s="117" t="s">
        <v>128</v>
      </c>
      <c r="L3" s="118"/>
      <c r="M3" s="117" t="s">
        <v>129</v>
      </c>
      <c r="N3" s="118"/>
    </row>
    <row r="4" spans="1:14" x14ac:dyDescent="0.55000000000000004">
      <c r="A4" s="122"/>
      <c r="B4" s="123"/>
      <c r="C4" s="123"/>
      <c r="D4" s="124"/>
      <c r="E4" s="8" t="s">
        <v>131</v>
      </c>
      <c r="F4" s="8" t="s">
        <v>132</v>
      </c>
      <c r="G4" s="8" t="s">
        <v>131</v>
      </c>
      <c r="H4" s="8" t="s">
        <v>132</v>
      </c>
      <c r="I4" s="8" t="s">
        <v>131</v>
      </c>
      <c r="J4" s="8" t="s">
        <v>132</v>
      </c>
      <c r="K4" s="8" t="s">
        <v>131</v>
      </c>
      <c r="L4" s="8" t="s">
        <v>132</v>
      </c>
      <c r="M4" s="8" t="s">
        <v>131</v>
      </c>
      <c r="N4" s="8" t="s">
        <v>132</v>
      </c>
    </row>
    <row r="5" spans="1:14" s="12" customFormat="1" ht="23.1" customHeight="1" x14ac:dyDescent="0.55000000000000004">
      <c r="A5" s="85" t="s">
        <v>17</v>
      </c>
      <c r="B5" s="86"/>
      <c r="C5" s="86"/>
      <c r="D5" s="87"/>
      <c r="E5" s="88">
        <f>E6</f>
        <v>500</v>
      </c>
      <c r="F5" s="88">
        <f>F6</f>
        <v>518</v>
      </c>
      <c r="G5" s="89">
        <f>G26</f>
        <v>0</v>
      </c>
      <c r="H5" s="89">
        <f>H26</f>
        <v>0</v>
      </c>
      <c r="I5" s="89">
        <f>I30</f>
        <v>325</v>
      </c>
      <c r="J5" s="89">
        <f>J30</f>
        <v>295</v>
      </c>
      <c r="K5" s="89">
        <f>K43</f>
        <v>20</v>
      </c>
      <c r="L5" s="89">
        <f>L43</f>
        <v>5</v>
      </c>
      <c r="M5" s="89">
        <f>+E5+G5+I5+K5</f>
        <v>845</v>
      </c>
      <c r="N5" s="89">
        <f>+F5+H5+J5+L5</f>
        <v>818</v>
      </c>
    </row>
    <row r="6" spans="1:14" s="12" customFormat="1" ht="23.1" customHeight="1" x14ac:dyDescent="0.55000000000000004">
      <c r="A6" s="85"/>
      <c r="B6" s="86" t="s">
        <v>15</v>
      </c>
      <c r="C6" s="86"/>
      <c r="D6" s="87"/>
      <c r="E6" s="88">
        <f>E7</f>
        <v>500</v>
      </c>
      <c r="F6" s="88">
        <f>F7</f>
        <v>518</v>
      </c>
      <c r="G6" s="89"/>
      <c r="H6" s="89"/>
      <c r="I6" s="89"/>
      <c r="J6" s="89"/>
      <c r="K6" s="89"/>
      <c r="L6" s="89"/>
      <c r="M6" s="89">
        <f>E6+G6+I6+K6</f>
        <v>500</v>
      </c>
      <c r="N6" s="89">
        <f>F6+H6+J6+L6</f>
        <v>518</v>
      </c>
    </row>
    <row r="7" spans="1:14" s="12" customFormat="1" ht="23.1" customHeight="1" x14ac:dyDescent="0.55000000000000004">
      <c r="A7" s="85"/>
      <c r="B7" s="86"/>
      <c r="C7" s="86" t="s">
        <v>16</v>
      </c>
      <c r="D7" s="87"/>
      <c r="E7" s="88">
        <f>SUM(E8:E25)</f>
        <v>500</v>
      </c>
      <c r="F7" s="88">
        <f>SUM(F8:F25)</f>
        <v>518</v>
      </c>
      <c r="G7" s="89"/>
      <c r="H7" s="89"/>
      <c r="I7" s="89"/>
      <c r="J7" s="89"/>
      <c r="K7" s="89"/>
      <c r="L7" s="89"/>
      <c r="M7" s="89">
        <f t="shared" ref="M7:N46" si="0">E7+G7+I7+K7</f>
        <v>500</v>
      </c>
      <c r="N7" s="89">
        <f t="shared" si="0"/>
        <v>518</v>
      </c>
    </row>
    <row r="8" spans="1:14" s="12" customFormat="1" ht="23.1" customHeight="1" x14ac:dyDescent="0.55000000000000004">
      <c r="A8" s="80"/>
      <c r="B8" s="82"/>
      <c r="C8" s="82"/>
      <c r="D8" s="81" t="s">
        <v>0</v>
      </c>
      <c r="E8" s="83">
        <v>30</v>
      </c>
      <c r="F8" s="83">
        <v>30</v>
      </c>
      <c r="G8" s="14"/>
      <c r="H8" s="14"/>
      <c r="I8" s="14"/>
      <c r="J8" s="14"/>
      <c r="K8" s="14"/>
      <c r="L8" s="14"/>
      <c r="M8" s="14">
        <f t="shared" si="0"/>
        <v>30</v>
      </c>
      <c r="N8" s="14">
        <f t="shared" si="0"/>
        <v>30</v>
      </c>
    </row>
    <row r="9" spans="1:14" s="12" customFormat="1" ht="23.1" customHeight="1" x14ac:dyDescent="0.55000000000000004">
      <c r="A9" s="80"/>
      <c r="B9" s="82"/>
      <c r="C9" s="82"/>
      <c r="D9" s="81" t="s">
        <v>1</v>
      </c>
      <c r="E9" s="83">
        <v>30</v>
      </c>
      <c r="F9" s="83">
        <v>30</v>
      </c>
      <c r="G9" s="14"/>
      <c r="H9" s="14"/>
      <c r="I9" s="14"/>
      <c r="J9" s="14"/>
      <c r="K9" s="14"/>
      <c r="L9" s="14"/>
      <c r="M9" s="14">
        <f t="shared" si="0"/>
        <v>30</v>
      </c>
      <c r="N9" s="14">
        <f t="shared" si="0"/>
        <v>30</v>
      </c>
    </row>
    <row r="10" spans="1:14" s="12" customFormat="1" ht="23.1" customHeight="1" x14ac:dyDescent="0.55000000000000004">
      <c r="A10" s="80"/>
      <c r="B10" s="82"/>
      <c r="C10" s="82"/>
      <c r="D10" s="81" t="s">
        <v>2</v>
      </c>
      <c r="E10" s="83">
        <v>30</v>
      </c>
      <c r="F10" s="83">
        <v>30</v>
      </c>
      <c r="G10" s="14"/>
      <c r="H10" s="14"/>
      <c r="I10" s="14"/>
      <c r="J10" s="14"/>
      <c r="K10" s="14"/>
      <c r="L10" s="14"/>
      <c r="M10" s="14">
        <f t="shared" si="0"/>
        <v>30</v>
      </c>
      <c r="N10" s="14">
        <f t="shared" si="0"/>
        <v>30</v>
      </c>
    </row>
    <row r="11" spans="1:14" s="12" customFormat="1" ht="23.1" customHeight="1" x14ac:dyDescent="0.55000000000000004">
      <c r="A11" s="80"/>
      <c r="B11" s="82"/>
      <c r="C11" s="82"/>
      <c r="D11" s="81" t="s">
        <v>3</v>
      </c>
      <c r="E11" s="83">
        <v>0</v>
      </c>
      <c r="F11" s="83">
        <v>0</v>
      </c>
      <c r="G11" s="14"/>
      <c r="H11" s="14"/>
      <c r="I11" s="14"/>
      <c r="J11" s="14"/>
      <c r="K11" s="14"/>
      <c r="L11" s="14"/>
      <c r="M11" s="14">
        <f t="shared" si="0"/>
        <v>0</v>
      </c>
      <c r="N11" s="14">
        <f t="shared" si="0"/>
        <v>0</v>
      </c>
    </row>
    <row r="12" spans="1:14" s="12" customFormat="1" ht="23.1" customHeight="1" x14ac:dyDescent="0.55000000000000004">
      <c r="A12" s="80"/>
      <c r="B12" s="82"/>
      <c r="C12" s="82"/>
      <c r="D12" s="81" t="s">
        <v>4</v>
      </c>
      <c r="E12" s="83">
        <v>30</v>
      </c>
      <c r="F12" s="83">
        <v>30</v>
      </c>
      <c r="G12" s="14"/>
      <c r="H12" s="14"/>
      <c r="I12" s="14"/>
      <c r="J12" s="14"/>
      <c r="K12" s="14"/>
      <c r="L12" s="14"/>
      <c r="M12" s="14">
        <f t="shared" si="0"/>
        <v>30</v>
      </c>
      <c r="N12" s="14">
        <f t="shared" si="0"/>
        <v>30</v>
      </c>
    </row>
    <row r="13" spans="1:14" s="12" customFormat="1" ht="23.1" customHeight="1" x14ac:dyDescent="0.55000000000000004">
      <c r="A13" s="80"/>
      <c r="B13" s="82"/>
      <c r="C13" s="82"/>
      <c r="D13" s="81" t="s">
        <v>5</v>
      </c>
      <c r="E13" s="83">
        <v>30</v>
      </c>
      <c r="F13" s="83">
        <v>30</v>
      </c>
      <c r="G13" s="14"/>
      <c r="H13" s="14"/>
      <c r="I13" s="14"/>
      <c r="J13" s="14"/>
      <c r="K13" s="14"/>
      <c r="L13" s="14"/>
      <c r="M13" s="14">
        <f t="shared" si="0"/>
        <v>30</v>
      </c>
      <c r="N13" s="14">
        <f t="shared" si="0"/>
        <v>30</v>
      </c>
    </row>
    <row r="14" spans="1:14" s="12" customFormat="1" ht="23.1" customHeight="1" x14ac:dyDescent="0.55000000000000004">
      <c r="A14" s="80"/>
      <c r="B14" s="82"/>
      <c r="C14" s="82"/>
      <c r="D14" s="81" t="s">
        <v>6</v>
      </c>
      <c r="E14" s="83">
        <v>30</v>
      </c>
      <c r="F14" s="83">
        <v>30</v>
      </c>
      <c r="G14" s="14"/>
      <c r="H14" s="14"/>
      <c r="I14" s="14"/>
      <c r="J14" s="14"/>
      <c r="K14" s="14"/>
      <c r="L14" s="14"/>
      <c r="M14" s="14">
        <f t="shared" si="0"/>
        <v>30</v>
      </c>
      <c r="N14" s="14">
        <f t="shared" si="0"/>
        <v>30</v>
      </c>
    </row>
    <row r="15" spans="1:14" s="12" customFormat="1" ht="23.1" customHeight="1" x14ac:dyDescent="0.55000000000000004">
      <c r="A15" s="80"/>
      <c r="B15" s="82"/>
      <c r="C15" s="82"/>
      <c r="D15" s="81" t="s">
        <v>7</v>
      </c>
      <c r="E15" s="83">
        <v>30</v>
      </c>
      <c r="F15" s="83">
        <v>30</v>
      </c>
      <c r="G15" s="14"/>
      <c r="H15" s="14"/>
      <c r="I15" s="14"/>
      <c r="J15" s="14"/>
      <c r="K15" s="14"/>
      <c r="L15" s="14"/>
      <c r="M15" s="14">
        <f t="shared" si="0"/>
        <v>30</v>
      </c>
      <c r="N15" s="14">
        <f t="shared" si="0"/>
        <v>30</v>
      </c>
    </row>
    <row r="16" spans="1:14" s="12" customFormat="1" ht="23.1" customHeight="1" x14ac:dyDescent="0.55000000000000004">
      <c r="A16" s="80"/>
      <c r="B16" s="82"/>
      <c r="C16" s="82"/>
      <c r="D16" s="81" t="s">
        <v>8</v>
      </c>
      <c r="E16" s="83">
        <v>30</v>
      </c>
      <c r="F16" s="83">
        <v>35</v>
      </c>
      <c r="G16" s="14"/>
      <c r="H16" s="14"/>
      <c r="I16" s="14"/>
      <c r="J16" s="14"/>
      <c r="K16" s="14"/>
      <c r="L16" s="14"/>
      <c r="M16" s="14">
        <f t="shared" si="0"/>
        <v>30</v>
      </c>
      <c r="N16" s="14">
        <f t="shared" si="0"/>
        <v>35</v>
      </c>
    </row>
    <row r="17" spans="1:14" s="12" customFormat="1" ht="23.1" customHeight="1" x14ac:dyDescent="0.55000000000000004">
      <c r="A17" s="80"/>
      <c r="B17" s="82"/>
      <c r="C17" s="82"/>
      <c r="D17" s="81" t="s">
        <v>9</v>
      </c>
      <c r="E17" s="83">
        <v>30</v>
      </c>
      <c r="F17" s="83">
        <v>30</v>
      </c>
      <c r="G17" s="14"/>
      <c r="H17" s="14"/>
      <c r="I17" s="14"/>
      <c r="J17" s="14"/>
      <c r="K17" s="14"/>
      <c r="L17" s="14"/>
      <c r="M17" s="14">
        <f t="shared" si="0"/>
        <v>30</v>
      </c>
      <c r="N17" s="14">
        <f t="shared" si="0"/>
        <v>30</v>
      </c>
    </row>
    <row r="18" spans="1:14" s="12" customFormat="1" ht="23.1" customHeight="1" x14ac:dyDescent="0.55000000000000004">
      <c r="A18" s="80"/>
      <c r="B18" s="82"/>
      <c r="C18" s="82"/>
      <c r="D18" s="81" t="s">
        <v>10</v>
      </c>
      <c r="E18" s="83">
        <v>30</v>
      </c>
      <c r="F18" s="83">
        <v>30</v>
      </c>
      <c r="G18" s="14"/>
      <c r="H18" s="14"/>
      <c r="I18" s="14"/>
      <c r="J18" s="14"/>
      <c r="K18" s="14"/>
      <c r="L18" s="14"/>
      <c r="M18" s="14">
        <f t="shared" si="0"/>
        <v>30</v>
      </c>
      <c r="N18" s="14">
        <f t="shared" si="0"/>
        <v>30</v>
      </c>
    </row>
    <row r="19" spans="1:14" s="12" customFormat="1" ht="23.1" customHeight="1" x14ac:dyDescent="0.55000000000000004">
      <c r="A19" s="80"/>
      <c r="B19" s="82"/>
      <c r="C19" s="82"/>
      <c r="D19" s="81" t="s">
        <v>11</v>
      </c>
      <c r="E19" s="83">
        <v>30</v>
      </c>
      <c r="F19" s="83">
        <v>30</v>
      </c>
      <c r="G19" s="14"/>
      <c r="H19" s="14"/>
      <c r="I19" s="14"/>
      <c r="J19" s="14"/>
      <c r="K19" s="14"/>
      <c r="L19" s="14"/>
      <c r="M19" s="14">
        <f t="shared" si="0"/>
        <v>30</v>
      </c>
      <c r="N19" s="14">
        <f t="shared" si="0"/>
        <v>30</v>
      </c>
    </row>
    <row r="20" spans="1:14" s="12" customFormat="1" ht="23.1" customHeight="1" x14ac:dyDescent="0.55000000000000004">
      <c r="A20" s="101"/>
      <c r="B20" s="102"/>
      <c r="C20" s="102"/>
      <c r="D20" s="103" t="s">
        <v>12</v>
      </c>
      <c r="E20" s="104">
        <v>30</v>
      </c>
      <c r="F20" s="104">
        <v>38</v>
      </c>
      <c r="G20" s="105"/>
      <c r="H20" s="105"/>
      <c r="I20" s="105"/>
      <c r="J20" s="105"/>
      <c r="K20" s="105"/>
      <c r="L20" s="105"/>
      <c r="M20" s="105">
        <f t="shared" si="0"/>
        <v>30</v>
      </c>
      <c r="N20" s="105">
        <f t="shared" si="0"/>
        <v>38</v>
      </c>
    </row>
    <row r="21" spans="1:14" s="12" customFormat="1" ht="23.1" customHeight="1" x14ac:dyDescent="0.55000000000000004">
      <c r="A21" s="80"/>
      <c r="B21" s="82"/>
      <c r="C21" s="82"/>
      <c r="D21" s="81" t="s">
        <v>13</v>
      </c>
      <c r="E21" s="83">
        <v>30</v>
      </c>
      <c r="F21" s="83">
        <v>30</v>
      </c>
      <c r="G21" s="14"/>
      <c r="H21" s="14"/>
      <c r="I21" s="14"/>
      <c r="J21" s="14"/>
      <c r="K21" s="14"/>
      <c r="L21" s="14"/>
      <c r="M21" s="14">
        <f t="shared" si="0"/>
        <v>30</v>
      </c>
      <c r="N21" s="14">
        <f t="shared" si="0"/>
        <v>30</v>
      </c>
    </row>
    <row r="22" spans="1:14" s="12" customFormat="1" ht="23.1" customHeight="1" x14ac:dyDescent="0.55000000000000004">
      <c r="A22" s="80"/>
      <c r="B22" s="82"/>
      <c r="C22" s="82"/>
      <c r="D22" s="81" t="s">
        <v>14</v>
      </c>
      <c r="E22" s="83">
        <v>30</v>
      </c>
      <c r="F22" s="83">
        <v>30</v>
      </c>
      <c r="G22" s="14"/>
      <c r="H22" s="14"/>
      <c r="I22" s="14"/>
      <c r="J22" s="14"/>
      <c r="K22" s="14"/>
      <c r="L22" s="14"/>
      <c r="M22" s="14">
        <f t="shared" si="0"/>
        <v>30</v>
      </c>
      <c r="N22" s="14">
        <f t="shared" si="0"/>
        <v>30</v>
      </c>
    </row>
    <row r="23" spans="1:14" s="12" customFormat="1" ht="23.1" customHeight="1" x14ac:dyDescent="0.55000000000000004">
      <c r="A23" s="80"/>
      <c r="B23" s="82"/>
      <c r="C23" s="82"/>
      <c r="D23" s="81" t="s">
        <v>24</v>
      </c>
      <c r="E23" s="83">
        <v>20</v>
      </c>
      <c r="F23" s="83">
        <v>25</v>
      </c>
      <c r="G23" s="14"/>
      <c r="H23" s="14"/>
      <c r="I23" s="14"/>
      <c r="J23" s="14"/>
      <c r="K23" s="14"/>
      <c r="L23" s="14"/>
      <c r="M23" s="14">
        <f t="shared" si="0"/>
        <v>20</v>
      </c>
      <c r="N23" s="14">
        <f t="shared" si="0"/>
        <v>25</v>
      </c>
    </row>
    <row r="24" spans="1:14" s="12" customFormat="1" ht="23.1" customHeight="1" x14ac:dyDescent="0.55000000000000004">
      <c r="A24" s="80"/>
      <c r="B24" s="82"/>
      <c r="C24" s="82"/>
      <c r="D24" s="81" t="s">
        <v>25</v>
      </c>
      <c r="E24" s="83">
        <v>30</v>
      </c>
      <c r="F24" s="83">
        <v>30</v>
      </c>
      <c r="G24" s="14"/>
      <c r="H24" s="14"/>
      <c r="I24" s="14"/>
      <c r="J24" s="14"/>
      <c r="K24" s="14"/>
      <c r="L24" s="14"/>
      <c r="M24" s="14">
        <f t="shared" si="0"/>
        <v>30</v>
      </c>
      <c r="N24" s="14">
        <f t="shared" si="0"/>
        <v>30</v>
      </c>
    </row>
    <row r="25" spans="1:14" s="12" customFormat="1" ht="23.1" customHeight="1" x14ac:dyDescent="0.55000000000000004">
      <c r="A25" s="80"/>
      <c r="B25" s="82"/>
      <c r="C25" s="82"/>
      <c r="D25" s="81" t="s">
        <v>26</v>
      </c>
      <c r="E25" s="83">
        <v>30</v>
      </c>
      <c r="F25" s="83">
        <v>30</v>
      </c>
      <c r="G25" s="14"/>
      <c r="H25" s="14"/>
      <c r="I25" s="14"/>
      <c r="J25" s="14"/>
      <c r="K25" s="14"/>
      <c r="L25" s="14"/>
      <c r="M25" s="14">
        <f t="shared" si="0"/>
        <v>30</v>
      </c>
      <c r="N25" s="14">
        <f t="shared" si="0"/>
        <v>30</v>
      </c>
    </row>
    <row r="26" spans="1:14" s="12" customFormat="1" ht="23.1" customHeight="1" x14ac:dyDescent="0.55000000000000004">
      <c r="A26" s="80"/>
      <c r="B26" s="86" t="s">
        <v>120</v>
      </c>
      <c r="C26" s="86"/>
      <c r="D26" s="87"/>
      <c r="E26" s="89"/>
      <c r="F26" s="89"/>
      <c r="G26" s="89">
        <f>G27</f>
        <v>0</v>
      </c>
      <c r="H26" s="89">
        <f>H27</f>
        <v>0</v>
      </c>
      <c r="I26" s="89"/>
      <c r="J26" s="89"/>
      <c r="K26" s="89"/>
      <c r="L26" s="89"/>
      <c r="M26" s="89">
        <f t="shared" si="0"/>
        <v>0</v>
      </c>
      <c r="N26" s="89">
        <f t="shared" si="0"/>
        <v>0</v>
      </c>
    </row>
    <row r="27" spans="1:14" s="12" customFormat="1" ht="23.1" customHeight="1" x14ac:dyDescent="0.55000000000000004">
      <c r="A27" s="80"/>
      <c r="B27" s="86"/>
      <c r="C27" s="86" t="s">
        <v>16</v>
      </c>
      <c r="D27" s="87"/>
      <c r="E27" s="89"/>
      <c r="F27" s="89"/>
      <c r="G27" s="89">
        <f>SUM(G28:G29)</f>
        <v>0</v>
      </c>
      <c r="H27" s="89">
        <f>SUM(H28:H29)</f>
        <v>0</v>
      </c>
      <c r="I27" s="89"/>
      <c r="J27" s="89"/>
      <c r="K27" s="89"/>
      <c r="L27" s="89"/>
      <c r="M27" s="89">
        <f t="shared" si="0"/>
        <v>0</v>
      </c>
      <c r="N27" s="89">
        <f t="shared" si="0"/>
        <v>0</v>
      </c>
    </row>
    <row r="28" spans="1:14" s="12" customFormat="1" ht="23.1" customHeight="1" x14ac:dyDescent="0.55000000000000004">
      <c r="A28" s="80"/>
      <c r="B28" s="82"/>
      <c r="C28" s="82"/>
      <c r="D28" s="81" t="s">
        <v>121</v>
      </c>
      <c r="E28" s="14">
        <v>0</v>
      </c>
      <c r="F28" s="14">
        <v>0</v>
      </c>
      <c r="G28" s="14">
        <v>0</v>
      </c>
      <c r="H28" s="14">
        <v>0</v>
      </c>
      <c r="I28" s="14"/>
      <c r="J28" s="14"/>
      <c r="K28" s="14"/>
      <c r="L28" s="14"/>
      <c r="M28" s="14">
        <f t="shared" si="0"/>
        <v>0</v>
      </c>
      <c r="N28" s="14">
        <f t="shared" si="0"/>
        <v>0</v>
      </c>
    </row>
    <row r="29" spans="1:14" s="12" customFormat="1" ht="23.1" customHeight="1" x14ac:dyDescent="0.55000000000000004">
      <c r="A29" s="80"/>
      <c r="B29" s="82"/>
      <c r="C29" s="82"/>
      <c r="D29" s="81" t="s">
        <v>122</v>
      </c>
      <c r="E29" s="14">
        <v>0</v>
      </c>
      <c r="F29" s="14">
        <v>0</v>
      </c>
      <c r="G29" s="14">
        <v>0</v>
      </c>
      <c r="H29" s="14">
        <v>0</v>
      </c>
      <c r="I29" s="14"/>
      <c r="J29" s="14"/>
      <c r="K29" s="14"/>
      <c r="L29" s="14"/>
      <c r="M29" s="14">
        <f t="shared" si="0"/>
        <v>0</v>
      </c>
      <c r="N29" s="14">
        <f t="shared" si="0"/>
        <v>0</v>
      </c>
    </row>
    <row r="30" spans="1:14" s="12" customFormat="1" ht="23.1" customHeight="1" x14ac:dyDescent="0.55000000000000004">
      <c r="A30" s="80"/>
      <c r="B30" s="86" t="s">
        <v>27</v>
      </c>
      <c r="C30" s="86"/>
      <c r="D30" s="87"/>
      <c r="E30" s="89"/>
      <c r="F30" s="89"/>
      <c r="G30" s="89"/>
      <c r="H30" s="89"/>
      <c r="I30" s="89">
        <f>I31</f>
        <v>325</v>
      </c>
      <c r="J30" s="89">
        <f>J31</f>
        <v>295</v>
      </c>
      <c r="K30" s="89"/>
      <c r="L30" s="89"/>
      <c r="M30" s="89">
        <f t="shared" si="0"/>
        <v>325</v>
      </c>
      <c r="N30" s="89">
        <f t="shared" si="0"/>
        <v>295</v>
      </c>
    </row>
    <row r="31" spans="1:14" s="12" customFormat="1" ht="23.1" customHeight="1" x14ac:dyDescent="0.55000000000000004">
      <c r="A31" s="80"/>
      <c r="B31" s="86"/>
      <c r="C31" s="86" t="s">
        <v>16</v>
      </c>
      <c r="D31" s="87"/>
      <c r="E31" s="89"/>
      <c r="F31" s="89"/>
      <c r="G31" s="89"/>
      <c r="H31" s="89"/>
      <c r="I31" s="89">
        <f>I32+I38</f>
        <v>325</v>
      </c>
      <c r="J31" s="89">
        <f>J32+J38</f>
        <v>295</v>
      </c>
      <c r="K31" s="89"/>
      <c r="L31" s="89"/>
      <c r="M31" s="89">
        <f t="shared" si="0"/>
        <v>325</v>
      </c>
      <c r="N31" s="89">
        <f t="shared" si="0"/>
        <v>295</v>
      </c>
    </row>
    <row r="32" spans="1:14" s="12" customFormat="1" ht="23.1" customHeight="1" x14ac:dyDescent="0.55000000000000004">
      <c r="A32" s="80"/>
      <c r="B32" s="82"/>
      <c r="C32" s="90" t="s">
        <v>33</v>
      </c>
      <c r="D32" s="91"/>
      <c r="E32" s="92"/>
      <c r="F32" s="92"/>
      <c r="G32" s="92"/>
      <c r="H32" s="92"/>
      <c r="I32" s="92">
        <f>SUM(I33:I37)</f>
        <v>185</v>
      </c>
      <c r="J32" s="92">
        <f>SUM(J33:J37)</f>
        <v>175</v>
      </c>
      <c r="K32" s="92"/>
      <c r="L32" s="92"/>
      <c r="M32" s="92">
        <f t="shared" si="0"/>
        <v>185</v>
      </c>
      <c r="N32" s="92">
        <f t="shared" si="0"/>
        <v>175</v>
      </c>
    </row>
    <row r="33" spans="1:14" s="12" customFormat="1" ht="23.1" customHeight="1" x14ac:dyDescent="0.55000000000000004">
      <c r="A33" s="80"/>
      <c r="B33" s="82"/>
      <c r="C33" s="82"/>
      <c r="D33" s="81" t="s">
        <v>29</v>
      </c>
      <c r="E33" s="14"/>
      <c r="F33" s="14"/>
      <c r="G33" s="14"/>
      <c r="H33" s="14"/>
      <c r="I33" s="14">
        <v>15</v>
      </c>
      <c r="J33" s="14">
        <v>15</v>
      </c>
      <c r="K33" s="14"/>
      <c r="L33" s="14"/>
      <c r="M33" s="14">
        <f t="shared" si="0"/>
        <v>15</v>
      </c>
      <c r="N33" s="14">
        <f t="shared" si="0"/>
        <v>15</v>
      </c>
    </row>
    <row r="34" spans="1:14" s="12" customFormat="1" ht="23.1" customHeight="1" x14ac:dyDescent="0.55000000000000004">
      <c r="A34" s="80"/>
      <c r="B34" s="82"/>
      <c r="C34" s="82"/>
      <c r="D34" s="81" t="s">
        <v>219</v>
      </c>
      <c r="E34" s="14"/>
      <c r="F34" s="14"/>
      <c r="G34" s="14"/>
      <c r="H34" s="14"/>
      <c r="I34" s="14">
        <v>90</v>
      </c>
      <c r="J34" s="14">
        <v>90</v>
      </c>
      <c r="K34" s="14"/>
      <c r="L34" s="14"/>
      <c r="M34" s="14">
        <f t="shared" ref="M34:M35" si="1">E34+G34+I34+K34</f>
        <v>90</v>
      </c>
      <c r="N34" s="14">
        <f t="shared" ref="N34:N35" si="2">F34+H34+J34+L34</f>
        <v>90</v>
      </c>
    </row>
    <row r="35" spans="1:14" s="12" customFormat="1" ht="23.1" customHeight="1" x14ac:dyDescent="0.55000000000000004">
      <c r="A35" s="80"/>
      <c r="B35" s="82"/>
      <c r="C35" s="82"/>
      <c r="D35" s="81" t="s">
        <v>30</v>
      </c>
      <c r="E35" s="14"/>
      <c r="F35" s="14"/>
      <c r="G35" s="14"/>
      <c r="H35" s="14"/>
      <c r="I35" s="14">
        <v>30</v>
      </c>
      <c r="J35" s="14">
        <v>20</v>
      </c>
      <c r="K35" s="14"/>
      <c r="L35" s="14"/>
      <c r="M35" s="14">
        <f t="shared" si="1"/>
        <v>30</v>
      </c>
      <c r="N35" s="14">
        <f t="shared" si="2"/>
        <v>20</v>
      </c>
    </row>
    <row r="36" spans="1:14" s="12" customFormat="1" ht="23.1" customHeight="1" x14ac:dyDescent="0.55000000000000004">
      <c r="A36" s="80"/>
      <c r="B36" s="82"/>
      <c r="C36" s="82"/>
      <c r="D36" s="81" t="s">
        <v>31</v>
      </c>
      <c r="E36" s="14"/>
      <c r="F36" s="14"/>
      <c r="G36" s="14"/>
      <c r="H36" s="14"/>
      <c r="I36" s="14">
        <v>30</v>
      </c>
      <c r="J36" s="14">
        <v>30</v>
      </c>
      <c r="K36" s="14"/>
      <c r="L36" s="14"/>
      <c r="M36" s="14">
        <f t="shared" si="0"/>
        <v>30</v>
      </c>
      <c r="N36" s="14">
        <f t="shared" si="0"/>
        <v>30</v>
      </c>
    </row>
    <row r="37" spans="1:14" s="12" customFormat="1" ht="23.1" customHeight="1" x14ac:dyDescent="0.55000000000000004">
      <c r="A37" s="101"/>
      <c r="B37" s="102"/>
      <c r="C37" s="102"/>
      <c r="D37" s="103" t="s">
        <v>32</v>
      </c>
      <c r="E37" s="105"/>
      <c r="F37" s="105"/>
      <c r="G37" s="105"/>
      <c r="H37" s="105"/>
      <c r="I37" s="105">
        <v>20</v>
      </c>
      <c r="J37" s="105">
        <v>20</v>
      </c>
      <c r="K37" s="105"/>
      <c r="L37" s="105"/>
      <c r="M37" s="105">
        <f t="shared" si="0"/>
        <v>20</v>
      </c>
      <c r="N37" s="105">
        <f t="shared" si="0"/>
        <v>20</v>
      </c>
    </row>
    <row r="38" spans="1:14" s="12" customFormat="1" ht="24" customHeight="1" x14ac:dyDescent="0.55000000000000004">
      <c r="A38" s="80"/>
      <c r="B38" s="82"/>
      <c r="C38" s="90" t="s">
        <v>34</v>
      </c>
      <c r="D38" s="91"/>
      <c r="E38" s="92"/>
      <c r="F38" s="92"/>
      <c r="G38" s="92"/>
      <c r="H38" s="92"/>
      <c r="I38" s="92">
        <f>SUM(I39:I42)</f>
        <v>140</v>
      </c>
      <c r="J38" s="92">
        <f>SUM(J39:J42)</f>
        <v>120</v>
      </c>
      <c r="K38" s="92"/>
      <c r="L38" s="92"/>
      <c r="M38" s="92">
        <f t="shared" si="0"/>
        <v>140</v>
      </c>
      <c r="N38" s="92">
        <f t="shared" si="0"/>
        <v>120</v>
      </c>
    </row>
    <row r="39" spans="1:14" s="12" customFormat="1" ht="24" customHeight="1" x14ac:dyDescent="0.55000000000000004">
      <c r="A39" s="80"/>
      <c r="B39" s="82"/>
      <c r="C39" s="82"/>
      <c r="D39" s="81" t="s">
        <v>35</v>
      </c>
      <c r="E39" s="14"/>
      <c r="F39" s="14"/>
      <c r="G39" s="14"/>
      <c r="H39" s="14"/>
      <c r="I39" s="14">
        <v>45</v>
      </c>
      <c r="J39" s="14">
        <v>40</v>
      </c>
      <c r="K39" s="14"/>
      <c r="L39" s="14"/>
      <c r="M39" s="14">
        <f t="shared" si="0"/>
        <v>45</v>
      </c>
      <c r="N39" s="14">
        <f t="shared" si="0"/>
        <v>40</v>
      </c>
    </row>
    <row r="40" spans="1:14" s="12" customFormat="1" ht="24" customHeight="1" x14ac:dyDescent="0.55000000000000004">
      <c r="A40" s="80"/>
      <c r="B40" s="82"/>
      <c r="C40" s="82"/>
      <c r="D40" s="81" t="s">
        <v>36</v>
      </c>
      <c r="E40" s="14"/>
      <c r="F40" s="14"/>
      <c r="G40" s="14"/>
      <c r="H40" s="14"/>
      <c r="I40" s="14">
        <v>45</v>
      </c>
      <c r="J40" s="14">
        <v>40</v>
      </c>
      <c r="K40" s="14"/>
      <c r="L40" s="14"/>
      <c r="M40" s="14">
        <f t="shared" si="0"/>
        <v>45</v>
      </c>
      <c r="N40" s="14">
        <f t="shared" si="0"/>
        <v>40</v>
      </c>
    </row>
    <row r="41" spans="1:14" s="12" customFormat="1" ht="24" customHeight="1" x14ac:dyDescent="0.55000000000000004">
      <c r="A41" s="80"/>
      <c r="B41" s="82"/>
      <c r="C41" s="82"/>
      <c r="D41" s="81" t="s">
        <v>32</v>
      </c>
      <c r="E41" s="14"/>
      <c r="F41" s="14"/>
      <c r="G41" s="14"/>
      <c r="H41" s="14"/>
      <c r="I41" s="14">
        <v>30</v>
      </c>
      <c r="J41" s="14">
        <v>20</v>
      </c>
      <c r="K41" s="14"/>
      <c r="L41" s="14"/>
      <c r="M41" s="14">
        <f t="shared" si="0"/>
        <v>30</v>
      </c>
      <c r="N41" s="14">
        <f t="shared" si="0"/>
        <v>20</v>
      </c>
    </row>
    <row r="42" spans="1:14" s="12" customFormat="1" ht="24" customHeight="1" x14ac:dyDescent="0.55000000000000004">
      <c r="A42" s="80"/>
      <c r="B42" s="82"/>
      <c r="C42" s="82"/>
      <c r="D42" s="81" t="s">
        <v>37</v>
      </c>
      <c r="E42" s="14"/>
      <c r="F42" s="14"/>
      <c r="G42" s="14"/>
      <c r="H42" s="14"/>
      <c r="I42" s="14">
        <v>20</v>
      </c>
      <c r="J42" s="14">
        <v>20</v>
      </c>
      <c r="K42" s="14"/>
      <c r="L42" s="14"/>
      <c r="M42" s="14">
        <f t="shared" si="0"/>
        <v>20</v>
      </c>
      <c r="N42" s="14">
        <f t="shared" si="0"/>
        <v>20</v>
      </c>
    </row>
    <row r="43" spans="1:14" s="12" customFormat="1" ht="24" customHeight="1" x14ac:dyDescent="0.55000000000000004">
      <c r="A43" s="80"/>
      <c r="B43" s="86" t="s">
        <v>39</v>
      </c>
      <c r="C43" s="86"/>
      <c r="D43" s="87"/>
      <c r="E43" s="89"/>
      <c r="F43" s="89"/>
      <c r="G43" s="89"/>
      <c r="H43" s="89"/>
      <c r="I43" s="89"/>
      <c r="J43" s="89"/>
      <c r="K43" s="89">
        <f>K44</f>
        <v>20</v>
      </c>
      <c r="L43" s="89">
        <f>L44</f>
        <v>5</v>
      </c>
      <c r="M43" s="89">
        <f t="shared" si="0"/>
        <v>20</v>
      </c>
      <c r="N43" s="89">
        <f t="shared" si="0"/>
        <v>5</v>
      </c>
    </row>
    <row r="44" spans="1:14" s="12" customFormat="1" ht="24" customHeight="1" x14ac:dyDescent="0.55000000000000004">
      <c r="A44" s="80"/>
      <c r="B44" s="86"/>
      <c r="C44" s="86" t="s">
        <v>16</v>
      </c>
      <c r="D44" s="87"/>
      <c r="E44" s="89"/>
      <c r="F44" s="89"/>
      <c r="G44" s="89"/>
      <c r="H44" s="89"/>
      <c r="I44" s="89"/>
      <c r="J44" s="89"/>
      <c r="K44" s="89">
        <f>SUM(K45:K46)</f>
        <v>20</v>
      </c>
      <c r="L44" s="89">
        <f>SUM(L45:L46)</f>
        <v>5</v>
      </c>
      <c r="M44" s="89">
        <f t="shared" si="0"/>
        <v>20</v>
      </c>
      <c r="N44" s="89">
        <f t="shared" si="0"/>
        <v>5</v>
      </c>
    </row>
    <row r="45" spans="1:14" s="12" customFormat="1" ht="24" customHeight="1" x14ac:dyDescent="0.55000000000000004">
      <c r="A45" s="80"/>
      <c r="B45" s="82"/>
      <c r="C45" s="82"/>
      <c r="D45" s="81" t="s">
        <v>28</v>
      </c>
      <c r="E45" s="14"/>
      <c r="F45" s="14"/>
      <c r="G45" s="14"/>
      <c r="H45" s="14"/>
      <c r="I45" s="14"/>
      <c r="J45" s="14"/>
      <c r="K45" s="14">
        <v>10</v>
      </c>
      <c r="L45" s="14">
        <v>5</v>
      </c>
      <c r="M45" s="14">
        <f t="shared" si="0"/>
        <v>10</v>
      </c>
      <c r="N45" s="14">
        <f t="shared" si="0"/>
        <v>5</v>
      </c>
    </row>
    <row r="46" spans="1:14" s="12" customFormat="1" ht="24" customHeight="1" x14ac:dyDescent="0.55000000000000004">
      <c r="A46" s="80"/>
      <c r="B46" s="82"/>
      <c r="C46" s="82"/>
      <c r="D46" s="81" t="s">
        <v>38</v>
      </c>
      <c r="E46" s="14"/>
      <c r="F46" s="14"/>
      <c r="G46" s="14"/>
      <c r="H46" s="14"/>
      <c r="I46" s="14"/>
      <c r="J46" s="14"/>
      <c r="K46" s="14">
        <v>10</v>
      </c>
      <c r="L46" s="14"/>
      <c r="M46" s="14">
        <f t="shared" si="0"/>
        <v>10</v>
      </c>
      <c r="N46" s="14">
        <f t="shared" si="0"/>
        <v>0</v>
      </c>
    </row>
    <row r="47" spans="1:14" s="12" customFormat="1" x14ac:dyDescent="0.55000000000000004">
      <c r="A47" s="85" t="s">
        <v>40</v>
      </c>
      <c r="B47" s="86"/>
      <c r="C47" s="86"/>
      <c r="D47" s="87"/>
      <c r="E47" s="89">
        <f>E48</f>
        <v>900</v>
      </c>
      <c r="F47" s="89">
        <f t="shared" ref="F47:H47" si="3">F48</f>
        <v>900</v>
      </c>
      <c r="G47" s="89">
        <f t="shared" si="3"/>
        <v>0</v>
      </c>
      <c r="H47" s="89">
        <f t="shared" si="3"/>
        <v>0</v>
      </c>
      <c r="I47" s="89">
        <f>I69</f>
        <v>27</v>
      </c>
      <c r="J47" s="89">
        <f>J69</f>
        <v>27</v>
      </c>
      <c r="K47" s="89">
        <f>K73</f>
        <v>5</v>
      </c>
      <c r="L47" s="89">
        <f>L73</f>
        <v>5</v>
      </c>
      <c r="M47" s="89">
        <f>E47+G47+I47+K47</f>
        <v>932</v>
      </c>
      <c r="N47" s="89">
        <f>F47+H47+J47+L47</f>
        <v>932</v>
      </c>
    </row>
    <row r="48" spans="1:14" s="12" customFormat="1" x14ac:dyDescent="0.55000000000000004">
      <c r="A48" s="85"/>
      <c r="B48" s="86" t="s">
        <v>15</v>
      </c>
      <c r="C48" s="86"/>
      <c r="D48" s="87"/>
      <c r="E48" s="89">
        <f>E49</f>
        <v>900</v>
      </c>
      <c r="F48" s="89">
        <f>F49</f>
        <v>900</v>
      </c>
      <c r="G48" s="89"/>
      <c r="H48" s="89"/>
      <c r="I48" s="89"/>
      <c r="J48" s="89"/>
      <c r="K48" s="89"/>
      <c r="L48" s="89"/>
      <c r="M48" s="89">
        <f t="shared" ref="M48:N75" si="4">E48+G48+I48+K48</f>
        <v>900</v>
      </c>
      <c r="N48" s="89">
        <f t="shared" si="4"/>
        <v>900</v>
      </c>
    </row>
    <row r="49" spans="1:14" s="12" customFormat="1" x14ac:dyDescent="0.55000000000000004">
      <c r="A49" s="85"/>
      <c r="B49" s="86"/>
      <c r="C49" s="86" t="s">
        <v>16</v>
      </c>
      <c r="D49" s="87"/>
      <c r="E49" s="89">
        <f>SUM(E50:E68)</f>
        <v>900</v>
      </c>
      <c r="F49" s="89">
        <f>SUM(F50:F68)</f>
        <v>900</v>
      </c>
      <c r="G49" s="89"/>
      <c r="H49" s="89"/>
      <c r="I49" s="89"/>
      <c r="J49" s="89"/>
      <c r="K49" s="89"/>
      <c r="L49" s="89"/>
      <c r="M49" s="89">
        <f t="shared" si="4"/>
        <v>900</v>
      </c>
      <c r="N49" s="89">
        <f t="shared" si="4"/>
        <v>900</v>
      </c>
    </row>
    <row r="50" spans="1:14" s="12" customFormat="1" x14ac:dyDescent="0.55000000000000004">
      <c r="A50" s="80"/>
      <c r="B50" s="82"/>
      <c r="C50" s="82"/>
      <c r="D50" s="81" t="s">
        <v>41</v>
      </c>
      <c r="E50" s="14">
        <v>50</v>
      </c>
      <c r="F50" s="14">
        <v>50</v>
      </c>
      <c r="G50" s="14"/>
      <c r="H50" s="14"/>
      <c r="I50" s="14"/>
      <c r="J50" s="14"/>
      <c r="K50" s="14"/>
      <c r="L50" s="14"/>
      <c r="M50" s="14">
        <f t="shared" si="4"/>
        <v>50</v>
      </c>
      <c r="N50" s="14">
        <f t="shared" si="4"/>
        <v>50</v>
      </c>
    </row>
    <row r="51" spans="1:14" s="12" customFormat="1" x14ac:dyDescent="0.55000000000000004">
      <c r="A51" s="80"/>
      <c r="B51" s="82"/>
      <c r="C51" s="82"/>
      <c r="D51" s="81" t="s">
        <v>42</v>
      </c>
      <c r="E51" s="14">
        <v>50</v>
      </c>
      <c r="F51" s="14">
        <v>50</v>
      </c>
      <c r="G51" s="14"/>
      <c r="H51" s="14"/>
      <c r="I51" s="14"/>
      <c r="J51" s="14"/>
      <c r="K51" s="14"/>
      <c r="L51" s="14"/>
      <c r="M51" s="14">
        <f t="shared" si="4"/>
        <v>50</v>
      </c>
      <c r="N51" s="14">
        <f t="shared" si="4"/>
        <v>50</v>
      </c>
    </row>
    <row r="52" spans="1:14" s="12" customFormat="1" x14ac:dyDescent="0.55000000000000004">
      <c r="A52" s="80"/>
      <c r="B52" s="82"/>
      <c r="C52" s="82"/>
      <c r="D52" s="81" t="s">
        <v>43</v>
      </c>
      <c r="E52" s="14">
        <v>50</v>
      </c>
      <c r="F52" s="14">
        <v>50</v>
      </c>
      <c r="G52" s="14"/>
      <c r="H52" s="14"/>
      <c r="I52" s="14"/>
      <c r="J52" s="14"/>
      <c r="K52" s="14"/>
      <c r="L52" s="14"/>
      <c r="M52" s="14">
        <f t="shared" si="4"/>
        <v>50</v>
      </c>
      <c r="N52" s="14">
        <f t="shared" si="4"/>
        <v>50</v>
      </c>
    </row>
    <row r="53" spans="1:14" s="12" customFormat="1" x14ac:dyDescent="0.55000000000000004">
      <c r="A53" s="80"/>
      <c r="B53" s="82"/>
      <c r="C53" s="82"/>
      <c r="D53" s="81" t="s">
        <v>44</v>
      </c>
      <c r="E53" s="14">
        <v>50</v>
      </c>
      <c r="F53" s="14">
        <v>50</v>
      </c>
      <c r="G53" s="14"/>
      <c r="H53" s="14"/>
      <c r="I53" s="14"/>
      <c r="J53" s="14"/>
      <c r="K53" s="14"/>
      <c r="L53" s="14"/>
      <c r="M53" s="14">
        <f t="shared" si="4"/>
        <v>50</v>
      </c>
      <c r="N53" s="14">
        <f t="shared" si="4"/>
        <v>50</v>
      </c>
    </row>
    <row r="54" spans="1:14" s="12" customFormat="1" x14ac:dyDescent="0.55000000000000004">
      <c r="A54" s="80"/>
      <c r="B54" s="82"/>
      <c r="C54" s="82"/>
      <c r="D54" s="81" t="s">
        <v>45</v>
      </c>
      <c r="E54" s="14">
        <v>50</v>
      </c>
      <c r="F54" s="14">
        <v>50</v>
      </c>
      <c r="G54" s="14"/>
      <c r="H54" s="14"/>
      <c r="I54" s="14"/>
      <c r="J54" s="14"/>
      <c r="K54" s="14"/>
      <c r="L54" s="14"/>
      <c r="M54" s="14">
        <f t="shared" si="4"/>
        <v>50</v>
      </c>
      <c r="N54" s="14">
        <f t="shared" si="4"/>
        <v>50</v>
      </c>
    </row>
    <row r="55" spans="1:14" s="12" customFormat="1" x14ac:dyDescent="0.55000000000000004">
      <c r="A55" s="80"/>
      <c r="B55" s="82"/>
      <c r="C55" s="82"/>
      <c r="D55" s="81" t="s">
        <v>220</v>
      </c>
      <c r="E55" s="14">
        <v>50</v>
      </c>
      <c r="F55" s="14">
        <v>50</v>
      </c>
      <c r="G55" s="14"/>
      <c r="H55" s="14"/>
      <c r="I55" s="14"/>
      <c r="J55" s="14"/>
      <c r="K55" s="14"/>
      <c r="L55" s="14"/>
      <c r="M55" s="14">
        <f t="shared" si="4"/>
        <v>50</v>
      </c>
      <c r="N55" s="14">
        <f t="shared" si="4"/>
        <v>50</v>
      </c>
    </row>
    <row r="56" spans="1:14" s="12" customFormat="1" x14ac:dyDescent="0.55000000000000004">
      <c r="A56" s="80"/>
      <c r="B56" s="82"/>
      <c r="C56" s="82"/>
      <c r="D56" s="81" t="s">
        <v>47</v>
      </c>
      <c r="E56" s="14">
        <v>50</v>
      </c>
      <c r="F56" s="14">
        <v>50</v>
      </c>
      <c r="G56" s="14"/>
      <c r="H56" s="14"/>
      <c r="I56" s="14"/>
      <c r="J56" s="14"/>
      <c r="K56" s="14"/>
      <c r="L56" s="14"/>
      <c r="M56" s="14">
        <f t="shared" si="4"/>
        <v>50</v>
      </c>
      <c r="N56" s="14">
        <f t="shared" si="4"/>
        <v>50</v>
      </c>
    </row>
    <row r="57" spans="1:14" s="12" customFormat="1" x14ac:dyDescent="0.55000000000000004">
      <c r="A57" s="80"/>
      <c r="B57" s="82"/>
      <c r="C57" s="82"/>
      <c r="D57" s="81" t="s">
        <v>48</v>
      </c>
      <c r="E57" s="14">
        <v>50</v>
      </c>
      <c r="F57" s="14">
        <v>50</v>
      </c>
      <c r="G57" s="14"/>
      <c r="H57" s="14"/>
      <c r="I57" s="14"/>
      <c r="J57" s="14"/>
      <c r="K57" s="14"/>
      <c r="L57" s="14"/>
      <c r="M57" s="14">
        <f t="shared" si="4"/>
        <v>50</v>
      </c>
      <c r="N57" s="14">
        <f t="shared" si="4"/>
        <v>50</v>
      </c>
    </row>
    <row r="58" spans="1:14" s="12" customFormat="1" x14ac:dyDescent="0.55000000000000004">
      <c r="A58" s="80"/>
      <c r="B58" s="82"/>
      <c r="C58" s="82"/>
      <c r="D58" s="81" t="s">
        <v>49</v>
      </c>
      <c r="E58" s="14">
        <v>50</v>
      </c>
      <c r="F58" s="14">
        <v>50</v>
      </c>
      <c r="G58" s="14"/>
      <c r="H58" s="14"/>
      <c r="I58" s="14"/>
      <c r="J58" s="14"/>
      <c r="K58" s="14"/>
      <c r="L58" s="14"/>
      <c r="M58" s="14">
        <f t="shared" si="4"/>
        <v>50</v>
      </c>
      <c r="N58" s="14">
        <f t="shared" si="4"/>
        <v>50</v>
      </c>
    </row>
    <row r="59" spans="1:14" s="12" customFormat="1" x14ac:dyDescent="0.55000000000000004">
      <c r="A59" s="80"/>
      <c r="B59" s="82"/>
      <c r="C59" s="82"/>
      <c r="D59" s="81" t="s">
        <v>50</v>
      </c>
      <c r="E59" s="14">
        <v>50</v>
      </c>
      <c r="F59" s="14">
        <v>50</v>
      </c>
      <c r="G59" s="14"/>
      <c r="H59" s="14"/>
      <c r="I59" s="14"/>
      <c r="J59" s="14"/>
      <c r="K59" s="14"/>
      <c r="L59" s="14"/>
      <c r="M59" s="14">
        <f t="shared" si="4"/>
        <v>50</v>
      </c>
      <c r="N59" s="14">
        <f t="shared" si="4"/>
        <v>50</v>
      </c>
    </row>
    <row r="60" spans="1:14" s="12" customFormat="1" x14ac:dyDescent="0.55000000000000004">
      <c r="A60" s="80"/>
      <c r="B60" s="82"/>
      <c r="C60" s="82"/>
      <c r="D60" s="81" t="s">
        <v>52</v>
      </c>
      <c r="E60" s="14">
        <v>50</v>
      </c>
      <c r="F60" s="14">
        <v>50</v>
      </c>
      <c r="G60" s="14"/>
      <c r="H60" s="14"/>
      <c r="I60" s="14"/>
      <c r="J60" s="14"/>
      <c r="K60" s="14"/>
      <c r="L60" s="14"/>
      <c r="M60" s="14">
        <f t="shared" si="4"/>
        <v>50</v>
      </c>
      <c r="N60" s="14">
        <f t="shared" si="4"/>
        <v>50</v>
      </c>
    </row>
    <row r="61" spans="1:14" s="12" customFormat="1" x14ac:dyDescent="0.55000000000000004">
      <c r="A61" s="101"/>
      <c r="B61" s="102"/>
      <c r="C61" s="102"/>
      <c r="D61" s="103" t="s">
        <v>53</v>
      </c>
      <c r="E61" s="105">
        <v>50</v>
      </c>
      <c r="F61" s="105">
        <v>50</v>
      </c>
      <c r="G61" s="105"/>
      <c r="H61" s="105"/>
      <c r="I61" s="105"/>
      <c r="J61" s="105"/>
      <c r="K61" s="105"/>
      <c r="L61" s="105"/>
      <c r="M61" s="105">
        <f t="shared" si="4"/>
        <v>50</v>
      </c>
      <c r="N61" s="105">
        <f t="shared" si="4"/>
        <v>50</v>
      </c>
    </row>
    <row r="62" spans="1:14" s="12" customFormat="1" x14ac:dyDescent="0.55000000000000004">
      <c r="A62" s="80"/>
      <c r="B62" s="82"/>
      <c r="C62" s="82"/>
      <c r="D62" s="81" t="s">
        <v>54</v>
      </c>
      <c r="E62" s="14">
        <v>50</v>
      </c>
      <c r="F62" s="14">
        <v>50</v>
      </c>
      <c r="G62" s="14"/>
      <c r="H62" s="14"/>
      <c r="I62" s="14"/>
      <c r="J62" s="14"/>
      <c r="K62" s="14"/>
      <c r="L62" s="14"/>
      <c r="M62" s="14">
        <f t="shared" si="4"/>
        <v>50</v>
      </c>
      <c r="N62" s="14">
        <f t="shared" si="4"/>
        <v>50</v>
      </c>
    </row>
    <row r="63" spans="1:14" s="12" customFormat="1" x14ac:dyDescent="0.55000000000000004">
      <c r="A63" s="80"/>
      <c r="B63" s="82"/>
      <c r="C63" s="82"/>
      <c r="D63" s="81" t="s">
        <v>224</v>
      </c>
      <c r="E63" s="14">
        <v>50</v>
      </c>
      <c r="F63" s="14">
        <v>50</v>
      </c>
      <c r="G63" s="14"/>
      <c r="H63" s="14"/>
      <c r="I63" s="14"/>
      <c r="J63" s="14"/>
      <c r="K63" s="14"/>
      <c r="L63" s="14"/>
      <c r="M63" s="14">
        <f t="shared" si="4"/>
        <v>50</v>
      </c>
      <c r="N63" s="14">
        <f t="shared" si="4"/>
        <v>50</v>
      </c>
    </row>
    <row r="64" spans="1:14" s="12" customFormat="1" x14ac:dyDescent="0.55000000000000004">
      <c r="A64" s="80"/>
      <c r="B64" s="82"/>
      <c r="C64" s="82"/>
      <c r="D64" s="81" t="s">
        <v>222</v>
      </c>
      <c r="E64" s="14">
        <v>50</v>
      </c>
      <c r="F64" s="14">
        <v>50</v>
      </c>
      <c r="G64" s="14"/>
      <c r="H64" s="14"/>
      <c r="I64" s="14"/>
      <c r="J64" s="14"/>
      <c r="K64" s="14"/>
      <c r="L64" s="14"/>
      <c r="M64" s="14">
        <f t="shared" si="4"/>
        <v>50</v>
      </c>
      <c r="N64" s="14">
        <f t="shared" si="4"/>
        <v>50</v>
      </c>
    </row>
    <row r="65" spans="1:14" s="12" customFormat="1" x14ac:dyDescent="0.55000000000000004">
      <c r="A65" s="80"/>
      <c r="B65" s="82"/>
      <c r="C65" s="82"/>
      <c r="D65" s="81" t="s">
        <v>225</v>
      </c>
      <c r="E65" s="14">
        <v>50</v>
      </c>
      <c r="F65" s="14">
        <v>50</v>
      </c>
      <c r="G65" s="14"/>
      <c r="H65" s="14"/>
      <c r="I65" s="14"/>
      <c r="J65" s="14"/>
      <c r="K65" s="14"/>
      <c r="L65" s="14"/>
      <c r="M65" s="14">
        <f t="shared" si="4"/>
        <v>50</v>
      </c>
      <c r="N65" s="14">
        <f t="shared" si="4"/>
        <v>50</v>
      </c>
    </row>
    <row r="66" spans="1:14" s="12" customFormat="1" x14ac:dyDescent="0.55000000000000004">
      <c r="A66" s="80"/>
      <c r="B66" s="82"/>
      <c r="C66" s="82"/>
      <c r="D66" s="81" t="s">
        <v>58</v>
      </c>
      <c r="E66" s="14">
        <v>25</v>
      </c>
      <c r="F66" s="14">
        <v>25</v>
      </c>
      <c r="G66" s="14"/>
      <c r="H66" s="14"/>
      <c r="I66" s="14"/>
      <c r="J66" s="14"/>
      <c r="K66" s="14"/>
      <c r="L66" s="14"/>
      <c r="M66" s="14">
        <f t="shared" si="4"/>
        <v>25</v>
      </c>
      <c r="N66" s="14">
        <f t="shared" si="4"/>
        <v>25</v>
      </c>
    </row>
    <row r="67" spans="1:14" s="12" customFormat="1" x14ac:dyDescent="0.55000000000000004">
      <c r="A67" s="80"/>
      <c r="B67" s="82"/>
      <c r="C67" s="82"/>
      <c r="D67" s="81" t="s">
        <v>221</v>
      </c>
      <c r="E67" s="14">
        <v>50</v>
      </c>
      <c r="F67" s="14">
        <v>50</v>
      </c>
      <c r="G67" s="14"/>
      <c r="H67" s="14"/>
      <c r="I67" s="14"/>
      <c r="J67" s="14"/>
      <c r="K67" s="14"/>
      <c r="L67" s="14"/>
      <c r="M67" s="14">
        <f t="shared" si="4"/>
        <v>50</v>
      </c>
      <c r="N67" s="14">
        <f t="shared" si="4"/>
        <v>50</v>
      </c>
    </row>
    <row r="68" spans="1:14" s="12" customFormat="1" x14ac:dyDescent="0.55000000000000004">
      <c r="A68" s="80"/>
      <c r="B68" s="82"/>
      <c r="C68" s="82"/>
      <c r="D68" s="81" t="s">
        <v>223</v>
      </c>
      <c r="E68" s="14">
        <v>25</v>
      </c>
      <c r="F68" s="14">
        <v>25</v>
      </c>
      <c r="G68" s="14"/>
      <c r="H68" s="14"/>
      <c r="I68" s="14"/>
      <c r="J68" s="14"/>
      <c r="K68" s="14"/>
      <c r="L68" s="14"/>
      <c r="M68" s="14">
        <f t="shared" si="4"/>
        <v>25</v>
      </c>
      <c r="N68" s="14">
        <f t="shared" si="4"/>
        <v>25</v>
      </c>
    </row>
    <row r="69" spans="1:14" s="12" customFormat="1" x14ac:dyDescent="0.55000000000000004">
      <c r="A69" s="85"/>
      <c r="B69" s="86" t="s">
        <v>27</v>
      </c>
      <c r="C69" s="86"/>
      <c r="D69" s="87"/>
      <c r="E69" s="89"/>
      <c r="F69" s="89"/>
      <c r="G69" s="89"/>
      <c r="H69" s="89"/>
      <c r="I69" s="89">
        <f>I70</f>
        <v>27</v>
      </c>
      <c r="J69" s="89">
        <f>J70</f>
        <v>27</v>
      </c>
      <c r="K69" s="89"/>
      <c r="L69" s="89"/>
      <c r="M69" s="89">
        <f t="shared" si="4"/>
        <v>27</v>
      </c>
      <c r="N69" s="89">
        <f t="shared" si="4"/>
        <v>27</v>
      </c>
    </row>
    <row r="70" spans="1:14" s="12" customFormat="1" x14ac:dyDescent="0.55000000000000004">
      <c r="A70" s="85"/>
      <c r="B70" s="86"/>
      <c r="C70" s="86" t="s">
        <v>16</v>
      </c>
      <c r="D70" s="87"/>
      <c r="E70" s="89"/>
      <c r="F70" s="89"/>
      <c r="G70" s="89"/>
      <c r="H70" s="89"/>
      <c r="I70" s="89">
        <f>SUM(I71:I72)</f>
        <v>27</v>
      </c>
      <c r="J70" s="89">
        <f>SUM(J71:J72)</f>
        <v>27</v>
      </c>
      <c r="K70" s="89"/>
      <c r="L70" s="89"/>
      <c r="M70" s="89">
        <f t="shared" si="4"/>
        <v>27</v>
      </c>
      <c r="N70" s="89">
        <f t="shared" si="4"/>
        <v>27</v>
      </c>
    </row>
    <row r="71" spans="1:14" s="12" customFormat="1" x14ac:dyDescent="0.55000000000000004">
      <c r="A71" s="80"/>
      <c r="B71" s="82"/>
      <c r="C71" s="82"/>
      <c r="D71" s="81" t="s">
        <v>63</v>
      </c>
      <c r="E71" s="14"/>
      <c r="F71" s="14"/>
      <c r="G71" s="14"/>
      <c r="H71" s="14"/>
      <c r="I71" s="14">
        <v>22</v>
      </c>
      <c r="J71" s="14">
        <v>22</v>
      </c>
      <c r="K71" s="14"/>
      <c r="L71" s="14"/>
      <c r="M71" s="14">
        <f t="shared" si="4"/>
        <v>22</v>
      </c>
      <c r="N71" s="14">
        <f t="shared" si="4"/>
        <v>22</v>
      </c>
    </row>
    <row r="72" spans="1:14" s="12" customFormat="1" x14ac:dyDescent="0.55000000000000004">
      <c r="A72" s="80"/>
      <c r="B72" s="82"/>
      <c r="C72" s="82"/>
      <c r="D72" s="81" t="s">
        <v>62</v>
      </c>
      <c r="E72" s="14"/>
      <c r="F72" s="14"/>
      <c r="G72" s="14"/>
      <c r="H72" s="14"/>
      <c r="I72" s="14">
        <v>5</v>
      </c>
      <c r="J72" s="14">
        <v>5</v>
      </c>
      <c r="K72" s="14"/>
      <c r="L72" s="14"/>
      <c r="M72" s="14">
        <f t="shared" si="4"/>
        <v>5</v>
      </c>
      <c r="N72" s="14">
        <f t="shared" si="4"/>
        <v>5</v>
      </c>
    </row>
    <row r="73" spans="1:14" s="12" customFormat="1" x14ac:dyDescent="0.55000000000000004">
      <c r="A73" s="85"/>
      <c r="B73" s="86" t="s">
        <v>39</v>
      </c>
      <c r="C73" s="86"/>
      <c r="D73" s="87"/>
      <c r="E73" s="89"/>
      <c r="F73" s="89"/>
      <c r="G73" s="89"/>
      <c r="H73" s="89"/>
      <c r="I73" s="89"/>
      <c r="J73" s="89"/>
      <c r="K73" s="89">
        <f>K74</f>
        <v>5</v>
      </c>
      <c r="L73" s="89">
        <f>L74</f>
        <v>5</v>
      </c>
      <c r="M73" s="89">
        <f t="shared" si="4"/>
        <v>5</v>
      </c>
      <c r="N73" s="89">
        <f t="shared" si="4"/>
        <v>5</v>
      </c>
    </row>
    <row r="74" spans="1:14" s="12" customFormat="1" x14ac:dyDescent="0.55000000000000004">
      <c r="A74" s="85"/>
      <c r="B74" s="86"/>
      <c r="C74" s="86" t="s">
        <v>16</v>
      </c>
      <c r="D74" s="87"/>
      <c r="E74" s="89"/>
      <c r="F74" s="89"/>
      <c r="G74" s="89"/>
      <c r="H74" s="89"/>
      <c r="I74" s="89"/>
      <c r="J74" s="89"/>
      <c r="K74" s="89">
        <f>SUM(K75)</f>
        <v>5</v>
      </c>
      <c r="L74" s="89">
        <f>SUM(L75)</f>
        <v>5</v>
      </c>
      <c r="M74" s="89">
        <f t="shared" si="4"/>
        <v>5</v>
      </c>
      <c r="N74" s="89">
        <f t="shared" si="4"/>
        <v>5</v>
      </c>
    </row>
    <row r="75" spans="1:14" s="12" customFormat="1" x14ac:dyDescent="0.55000000000000004">
      <c r="A75" s="80"/>
      <c r="B75" s="82"/>
      <c r="C75" s="82"/>
      <c r="D75" s="81" t="s">
        <v>62</v>
      </c>
      <c r="E75" s="14"/>
      <c r="F75" s="14"/>
      <c r="G75" s="14"/>
      <c r="H75" s="14"/>
      <c r="I75" s="14"/>
      <c r="J75" s="14"/>
      <c r="K75" s="14">
        <v>5</v>
      </c>
      <c r="L75" s="14">
        <v>5</v>
      </c>
      <c r="M75" s="14">
        <f t="shared" si="4"/>
        <v>5</v>
      </c>
      <c r="N75" s="14">
        <f t="shared" si="4"/>
        <v>5</v>
      </c>
    </row>
    <row r="76" spans="1:14" s="12" customFormat="1" x14ac:dyDescent="0.55000000000000004">
      <c r="A76" s="101"/>
      <c r="B76" s="102"/>
      <c r="C76" s="102"/>
      <c r="D76" s="103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1:14" s="12" customFormat="1" x14ac:dyDescent="0.55000000000000004">
      <c r="A77" s="85" t="s">
        <v>64</v>
      </c>
      <c r="B77" s="86"/>
      <c r="C77" s="86"/>
      <c r="D77" s="87"/>
      <c r="E77" s="89">
        <f>E78</f>
        <v>410</v>
      </c>
      <c r="F77" s="89">
        <f>F78</f>
        <v>390</v>
      </c>
      <c r="G77" s="89"/>
      <c r="H77" s="89"/>
      <c r="I77" s="89">
        <f>I90</f>
        <v>95</v>
      </c>
      <c r="J77" s="89">
        <f>J90</f>
        <v>90</v>
      </c>
      <c r="K77" s="89">
        <f>K104</f>
        <v>10</v>
      </c>
      <c r="L77" s="89">
        <f>L104</f>
        <v>10</v>
      </c>
      <c r="M77" s="89">
        <f>E77+G77+I77+K77</f>
        <v>515</v>
      </c>
      <c r="N77" s="89">
        <f>F77+H77+J77+L77</f>
        <v>490</v>
      </c>
    </row>
    <row r="78" spans="1:14" s="12" customFormat="1" x14ac:dyDescent="0.55000000000000004">
      <c r="A78" s="85"/>
      <c r="B78" s="86" t="s">
        <v>15</v>
      </c>
      <c r="C78" s="86"/>
      <c r="D78" s="87"/>
      <c r="E78" s="89">
        <f>E79</f>
        <v>410</v>
      </c>
      <c r="F78" s="89">
        <f>F79</f>
        <v>390</v>
      </c>
      <c r="G78" s="89"/>
      <c r="H78" s="89"/>
      <c r="I78" s="89"/>
      <c r="J78" s="89"/>
      <c r="K78" s="89"/>
      <c r="L78" s="89"/>
      <c r="M78" s="89">
        <f t="shared" ref="M78:N112" si="5">E78+G78+I78+K78</f>
        <v>410</v>
      </c>
      <c r="N78" s="89">
        <f t="shared" si="5"/>
        <v>390</v>
      </c>
    </row>
    <row r="79" spans="1:14" s="12" customFormat="1" x14ac:dyDescent="0.55000000000000004">
      <c r="A79" s="85"/>
      <c r="B79" s="86"/>
      <c r="C79" s="86" t="s">
        <v>16</v>
      </c>
      <c r="D79" s="87"/>
      <c r="E79" s="89">
        <f>SUM(E80:E89)</f>
        <v>410</v>
      </c>
      <c r="F79" s="89">
        <f>SUM(F80:F89)</f>
        <v>390</v>
      </c>
      <c r="G79" s="89"/>
      <c r="H79" s="89"/>
      <c r="I79" s="89"/>
      <c r="J79" s="89"/>
      <c r="K79" s="89"/>
      <c r="L79" s="89"/>
      <c r="M79" s="89">
        <f t="shared" si="5"/>
        <v>410</v>
      </c>
      <c r="N79" s="89">
        <f t="shared" si="5"/>
        <v>390</v>
      </c>
    </row>
    <row r="80" spans="1:14" s="12" customFormat="1" x14ac:dyDescent="0.55000000000000004">
      <c r="A80" s="80"/>
      <c r="B80" s="82"/>
      <c r="C80" s="82"/>
      <c r="D80" s="81" t="s">
        <v>226</v>
      </c>
      <c r="E80" s="14">
        <v>50</v>
      </c>
      <c r="F80" s="14">
        <v>60</v>
      </c>
      <c r="G80" s="14"/>
      <c r="H80" s="14"/>
      <c r="I80" s="14"/>
      <c r="J80" s="14"/>
      <c r="K80" s="14"/>
      <c r="L80" s="14"/>
      <c r="M80" s="14">
        <f t="shared" si="5"/>
        <v>50</v>
      </c>
      <c r="N80" s="14">
        <f t="shared" si="5"/>
        <v>60</v>
      </c>
    </row>
    <row r="81" spans="1:14" s="12" customFormat="1" x14ac:dyDescent="0.55000000000000004">
      <c r="A81" s="80"/>
      <c r="B81" s="82"/>
      <c r="C81" s="82"/>
      <c r="D81" s="81" t="s">
        <v>66</v>
      </c>
      <c r="E81" s="14">
        <v>40</v>
      </c>
      <c r="F81" s="14">
        <v>40</v>
      </c>
      <c r="G81" s="14"/>
      <c r="H81" s="14"/>
      <c r="I81" s="14"/>
      <c r="J81" s="14"/>
      <c r="K81" s="14"/>
      <c r="L81" s="14"/>
      <c r="M81" s="14">
        <f t="shared" si="5"/>
        <v>40</v>
      </c>
      <c r="N81" s="14">
        <f t="shared" si="5"/>
        <v>40</v>
      </c>
    </row>
    <row r="82" spans="1:14" s="12" customFormat="1" x14ac:dyDescent="0.55000000000000004">
      <c r="A82" s="80"/>
      <c r="B82" s="82"/>
      <c r="C82" s="82"/>
      <c r="D82" s="81" t="s">
        <v>67</v>
      </c>
      <c r="E82" s="14">
        <v>40</v>
      </c>
      <c r="F82" s="14">
        <v>40</v>
      </c>
      <c r="G82" s="14"/>
      <c r="H82" s="14"/>
      <c r="I82" s="14"/>
      <c r="J82" s="14"/>
      <c r="K82" s="14"/>
      <c r="L82" s="14"/>
      <c r="M82" s="14">
        <f t="shared" si="5"/>
        <v>40</v>
      </c>
      <c r="N82" s="14">
        <f t="shared" si="5"/>
        <v>40</v>
      </c>
    </row>
    <row r="83" spans="1:14" s="12" customFormat="1" x14ac:dyDescent="0.55000000000000004">
      <c r="A83" s="80"/>
      <c r="B83" s="82"/>
      <c r="C83" s="82"/>
      <c r="D83" s="81" t="s">
        <v>68</v>
      </c>
      <c r="E83" s="14">
        <v>50</v>
      </c>
      <c r="F83" s="14">
        <v>50</v>
      </c>
      <c r="G83" s="14"/>
      <c r="H83" s="14"/>
      <c r="I83" s="14"/>
      <c r="J83" s="14"/>
      <c r="K83" s="14"/>
      <c r="L83" s="14"/>
      <c r="M83" s="14">
        <f t="shared" si="5"/>
        <v>50</v>
      </c>
      <c r="N83" s="14">
        <f t="shared" si="5"/>
        <v>50</v>
      </c>
    </row>
    <row r="84" spans="1:14" s="12" customFormat="1" x14ac:dyDescent="0.55000000000000004">
      <c r="A84" s="80"/>
      <c r="B84" s="82"/>
      <c r="C84" s="82"/>
      <c r="D84" s="81" t="s">
        <v>69</v>
      </c>
      <c r="E84" s="14">
        <v>40</v>
      </c>
      <c r="F84" s="14">
        <v>40</v>
      </c>
      <c r="G84" s="14"/>
      <c r="H84" s="14"/>
      <c r="I84" s="14"/>
      <c r="J84" s="14"/>
      <c r="K84" s="14"/>
      <c r="L84" s="14"/>
      <c r="M84" s="14">
        <f t="shared" si="5"/>
        <v>40</v>
      </c>
      <c r="N84" s="14">
        <f t="shared" si="5"/>
        <v>40</v>
      </c>
    </row>
    <row r="85" spans="1:14" s="12" customFormat="1" x14ac:dyDescent="0.55000000000000004">
      <c r="A85" s="80"/>
      <c r="B85" s="82"/>
      <c r="C85" s="82"/>
      <c r="D85" s="81" t="s">
        <v>70</v>
      </c>
      <c r="E85" s="14">
        <v>40</v>
      </c>
      <c r="F85" s="14">
        <v>40</v>
      </c>
      <c r="G85" s="14"/>
      <c r="H85" s="14"/>
      <c r="I85" s="14"/>
      <c r="J85" s="14"/>
      <c r="K85" s="14"/>
      <c r="L85" s="14"/>
      <c r="M85" s="14">
        <f t="shared" si="5"/>
        <v>40</v>
      </c>
      <c r="N85" s="14">
        <f t="shared" si="5"/>
        <v>40</v>
      </c>
    </row>
    <row r="86" spans="1:14" s="12" customFormat="1" x14ac:dyDescent="0.55000000000000004">
      <c r="A86" s="80"/>
      <c r="B86" s="82"/>
      <c r="C86" s="82"/>
      <c r="D86" s="81" t="s">
        <v>71</v>
      </c>
      <c r="E86" s="14">
        <v>40</v>
      </c>
      <c r="F86" s="14">
        <v>25</v>
      </c>
      <c r="G86" s="14"/>
      <c r="H86" s="14"/>
      <c r="I86" s="14"/>
      <c r="J86" s="14"/>
      <c r="K86" s="14"/>
      <c r="L86" s="14"/>
      <c r="M86" s="14">
        <f t="shared" si="5"/>
        <v>40</v>
      </c>
      <c r="N86" s="14">
        <f t="shared" si="5"/>
        <v>25</v>
      </c>
    </row>
    <row r="87" spans="1:14" s="12" customFormat="1" x14ac:dyDescent="0.55000000000000004">
      <c r="A87" s="80"/>
      <c r="B87" s="82"/>
      <c r="C87" s="82"/>
      <c r="D87" s="81" t="s">
        <v>72</v>
      </c>
      <c r="E87" s="14">
        <v>40</v>
      </c>
      <c r="F87" s="14">
        <v>25</v>
      </c>
      <c r="G87" s="14"/>
      <c r="H87" s="14"/>
      <c r="I87" s="14"/>
      <c r="J87" s="14"/>
      <c r="K87" s="14"/>
      <c r="L87" s="14"/>
      <c r="M87" s="14">
        <f t="shared" si="5"/>
        <v>40</v>
      </c>
      <c r="N87" s="14">
        <f t="shared" si="5"/>
        <v>25</v>
      </c>
    </row>
    <row r="88" spans="1:14" s="12" customFormat="1" x14ac:dyDescent="0.55000000000000004">
      <c r="A88" s="80"/>
      <c r="B88" s="82"/>
      <c r="C88" s="82"/>
      <c r="D88" s="81" t="s">
        <v>73</v>
      </c>
      <c r="E88" s="14">
        <v>40</v>
      </c>
      <c r="F88" s="14">
        <v>40</v>
      </c>
      <c r="G88" s="14"/>
      <c r="H88" s="14"/>
      <c r="I88" s="14"/>
      <c r="J88" s="14"/>
      <c r="K88" s="14"/>
      <c r="L88" s="14"/>
      <c r="M88" s="14">
        <f t="shared" si="5"/>
        <v>40</v>
      </c>
      <c r="N88" s="14">
        <f t="shared" si="5"/>
        <v>40</v>
      </c>
    </row>
    <row r="89" spans="1:14" s="12" customFormat="1" x14ac:dyDescent="0.55000000000000004">
      <c r="A89" s="80"/>
      <c r="B89" s="82"/>
      <c r="C89" s="82"/>
      <c r="D89" s="81" t="s">
        <v>74</v>
      </c>
      <c r="E89" s="14">
        <v>30</v>
      </c>
      <c r="F89" s="14">
        <v>30</v>
      </c>
      <c r="G89" s="14"/>
      <c r="H89" s="14"/>
      <c r="I89" s="14"/>
      <c r="J89" s="14"/>
      <c r="K89" s="14"/>
      <c r="L89" s="14"/>
      <c r="M89" s="14">
        <f t="shared" si="5"/>
        <v>30</v>
      </c>
      <c r="N89" s="14">
        <f t="shared" si="5"/>
        <v>30</v>
      </c>
    </row>
    <row r="90" spans="1:14" s="12" customFormat="1" x14ac:dyDescent="0.55000000000000004">
      <c r="A90" s="85"/>
      <c r="B90" s="86" t="s">
        <v>27</v>
      </c>
      <c r="D90" s="87"/>
      <c r="E90" s="89"/>
      <c r="F90" s="89"/>
      <c r="G90" s="89"/>
      <c r="H90" s="89"/>
      <c r="I90" s="89">
        <f>I91</f>
        <v>95</v>
      </c>
      <c r="J90" s="89">
        <f>J91</f>
        <v>90</v>
      </c>
      <c r="K90" s="89"/>
      <c r="L90" s="89"/>
      <c r="M90" s="89">
        <f t="shared" si="5"/>
        <v>95</v>
      </c>
      <c r="N90" s="89">
        <f t="shared" si="5"/>
        <v>90</v>
      </c>
    </row>
    <row r="91" spans="1:14" s="12" customFormat="1" x14ac:dyDescent="0.55000000000000004">
      <c r="A91" s="85"/>
      <c r="B91" s="86"/>
      <c r="C91" s="87" t="s">
        <v>16</v>
      </c>
      <c r="E91" s="89"/>
      <c r="F91" s="89"/>
      <c r="G91" s="89"/>
      <c r="H91" s="89"/>
      <c r="I91" s="89">
        <f>SUM(I92:I102)</f>
        <v>95</v>
      </c>
      <c r="J91" s="89">
        <f>SUM(J92:J102)</f>
        <v>90</v>
      </c>
      <c r="K91" s="89"/>
      <c r="L91" s="89"/>
      <c r="M91" s="89">
        <f t="shared" si="5"/>
        <v>95</v>
      </c>
      <c r="N91" s="89">
        <f t="shared" si="5"/>
        <v>90</v>
      </c>
    </row>
    <row r="92" spans="1:14" s="12" customFormat="1" x14ac:dyDescent="0.55000000000000004">
      <c r="A92" s="80"/>
      <c r="B92" s="82"/>
      <c r="C92" s="82"/>
      <c r="D92" s="81" t="s">
        <v>227</v>
      </c>
      <c r="E92" s="14"/>
      <c r="F92" s="14"/>
      <c r="G92" s="14"/>
      <c r="H92" s="14"/>
      <c r="I92" s="14">
        <v>10</v>
      </c>
      <c r="J92" s="14">
        <v>10</v>
      </c>
      <c r="K92" s="14"/>
      <c r="L92" s="14"/>
      <c r="M92" s="14">
        <f t="shared" si="5"/>
        <v>10</v>
      </c>
      <c r="N92" s="14">
        <f t="shared" si="5"/>
        <v>10</v>
      </c>
    </row>
    <row r="93" spans="1:14" s="12" customFormat="1" x14ac:dyDescent="0.55000000000000004">
      <c r="A93" s="80"/>
      <c r="B93" s="82"/>
      <c r="C93" s="82"/>
      <c r="D93" s="81" t="s">
        <v>75</v>
      </c>
      <c r="E93" s="14"/>
      <c r="F93" s="14"/>
      <c r="G93" s="14"/>
      <c r="H93" s="14"/>
      <c r="I93" s="14">
        <v>10</v>
      </c>
      <c r="J93" s="14">
        <v>10</v>
      </c>
      <c r="K93" s="14"/>
      <c r="L93" s="14"/>
      <c r="M93" s="14">
        <f t="shared" si="5"/>
        <v>10</v>
      </c>
      <c r="N93" s="14">
        <f t="shared" si="5"/>
        <v>10</v>
      </c>
    </row>
    <row r="94" spans="1:14" s="12" customFormat="1" x14ac:dyDescent="0.55000000000000004">
      <c r="A94" s="80"/>
      <c r="B94" s="82"/>
      <c r="C94" s="82"/>
      <c r="D94" s="81" t="s">
        <v>77</v>
      </c>
      <c r="E94" s="14"/>
      <c r="F94" s="14"/>
      <c r="G94" s="14"/>
      <c r="H94" s="14"/>
      <c r="I94" s="14">
        <v>10</v>
      </c>
      <c r="J94" s="14">
        <v>10</v>
      </c>
      <c r="K94" s="14"/>
      <c r="L94" s="14"/>
      <c r="M94" s="14">
        <f t="shared" si="5"/>
        <v>10</v>
      </c>
      <c r="N94" s="14">
        <f t="shared" si="5"/>
        <v>10</v>
      </c>
    </row>
    <row r="95" spans="1:14" s="12" customFormat="1" x14ac:dyDescent="0.55000000000000004">
      <c r="A95" s="80"/>
      <c r="B95" s="82"/>
      <c r="C95" s="82"/>
      <c r="D95" s="81" t="s">
        <v>228</v>
      </c>
      <c r="E95" s="14"/>
      <c r="F95" s="14"/>
      <c r="G95" s="14"/>
      <c r="H95" s="14"/>
      <c r="I95" s="14">
        <v>10</v>
      </c>
      <c r="J95" s="14">
        <v>14</v>
      </c>
      <c r="K95" s="14"/>
      <c r="L95" s="14"/>
      <c r="M95" s="14">
        <f t="shared" si="5"/>
        <v>10</v>
      </c>
      <c r="N95" s="14">
        <f t="shared" si="5"/>
        <v>14</v>
      </c>
    </row>
    <row r="96" spans="1:14" s="12" customFormat="1" x14ac:dyDescent="0.55000000000000004">
      <c r="A96" s="80"/>
      <c r="B96" s="82"/>
      <c r="C96" s="82"/>
      <c r="D96" s="81" t="s">
        <v>78</v>
      </c>
      <c r="E96" s="14"/>
      <c r="F96" s="14"/>
      <c r="G96" s="14"/>
      <c r="H96" s="14"/>
      <c r="I96" s="14">
        <v>10</v>
      </c>
      <c r="J96" s="14">
        <v>5</v>
      </c>
      <c r="K96" s="14"/>
      <c r="L96" s="14"/>
      <c r="M96" s="14">
        <f t="shared" si="5"/>
        <v>10</v>
      </c>
      <c r="N96" s="14">
        <f t="shared" si="5"/>
        <v>5</v>
      </c>
    </row>
    <row r="97" spans="1:14" s="12" customFormat="1" x14ac:dyDescent="0.55000000000000004">
      <c r="A97" s="80"/>
      <c r="B97" s="82"/>
      <c r="C97" s="82"/>
      <c r="D97" s="81" t="s">
        <v>229</v>
      </c>
      <c r="E97" s="14"/>
      <c r="F97" s="14"/>
      <c r="G97" s="14"/>
      <c r="H97" s="14"/>
      <c r="I97" s="14"/>
      <c r="J97" s="14">
        <v>1</v>
      </c>
      <c r="K97" s="14"/>
      <c r="L97" s="14"/>
      <c r="M97" s="14">
        <f t="shared" si="5"/>
        <v>0</v>
      </c>
      <c r="N97" s="14">
        <f t="shared" si="5"/>
        <v>1</v>
      </c>
    </row>
    <row r="98" spans="1:14" s="12" customFormat="1" x14ac:dyDescent="0.55000000000000004">
      <c r="A98" s="80"/>
      <c r="B98" s="82"/>
      <c r="C98" s="82"/>
      <c r="D98" s="81" t="s">
        <v>230</v>
      </c>
      <c r="E98" s="14"/>
      <c r="F98" s="14"/>
      <c r="G98" s="14"/>
      <c r="H98" s="14"/>
      <c r="I98" s="14">
        <v>10</v>
      </c>
      <c r="J98" s="14">
        <v>10</v>
      </c>
      <c r="K98" s="14"/>
      <c r="L98" s="14"/>
      <c r="M98" s="14">
        <f t="shared" si="5"/>
        <v>10</v>
      </c>
      <c r="N98" s="14">
        <f t="shared" si="5"/>
        <v>10</v>
      </c>
    </row>
    <row r="99" spans="1:14" s="12" customFormat="1" x14ac:dyDescent="0.55000000000000004">
      <c r="A99" s="80"/>
      <c r="B99" s="82"/>
      <c r="C99" s="82"/>
      <c r="D99" s="81" t="s">
        <v>80</v>
      </c>
      <c r="E99" s="14"/>
      <c r="F99" s="14"/>
      <c r="G99" s="14"/>
      <c r="H99" s="14"/>
      <c r="I99" s="14">
        <v>10</v>
      </c>
      <c r="J99" s="14">
        <v>10</v>
      </c>
      <c r="K99" s="14"/>
      <c r="L99" s="14"/>
      <c r="M99" s="14">
        <f t="shared" si="5"/>
        <v>10</v>
      </c>
      <c r="N99" s="14">
        <f t="shared" si="5"/>
        <v>10</v>
      </c>
    </row>
    <row r="100" spans="1:14" s="12" customFormat="1" x14ac:dyDescent="0.55000000000000004">
      <c r="A100" s="80"/>
      <c r="B100" s="82"/>
      <c r="C100" s="82"/>
      <c r="D100" s="81" t="s">
        <v>81</v>
      </c>
      <c r="E100" s="14"/>
      <c r="F100" s="14"/>
      <c r="G100" s="14"/>
      <c r="H100" s="14"/>
      <c r="I100" s="14">
        <v>10</v>
      </c>
      <c r="J100" s="14">
        <v>8</v>
      </c>
      <c r="K100" s="14"/>
      <c r="L100" s="14"/>
      <c r="M100" s="14">
        <f t="shared" si="5"/>
        <v>10</v>
      </c>
      <c r="N100" s="14">
        <f t="shared" si="5"/>
        <v>8</v>
      </c>
    </row>
    <row r="101" spans="1:14" s="12" customFormat="1" x14ac:dyDescent="0.55000000000000004">
      <c r="A101" s="80"/>
      <c r="B101" s="82"/>
      <c r="C101" s="82"/>
      <c r="D101" s="81" t="s">
        <v>82</v>
      </c>
      <c r="E101" s="14"/>
      <c r="F101" s="14"/>
      <c r="G101" s="14"/>
      <c r="H101" s="14"/>
      <c r="I101" s="14">
        <v>10</v>
      </c>
      <c r="J101" s="14">
        <v>7</v>
      </c>
      <c r="K101" s="14"/>
      <c r="L101" s="14"/>
      <c r="M101" s="14">
        <f t="shared" si="5"/>
        <v>10</v>
      </c>
      <c r="N101" s="14">
        <f t="shared" si="5"/>
        <v>7</v>
      </c>
    </row>
    <row r="102" spans="1:14" s="12" customFormat="1" x14ac:dyDescent="0.55000000000000004">
      <c r="A102" s="80"/>
      <c r="B102" s="82"/>
      <c r="C102" s="82"/>
      <c r="D102" s="81" t="s">
        <v>85</v>
      </c>
      <c r="E102" s="14"/>
      <c r="F102" s="14"/>
      <c r="G102" s="14"/>
      <c r="H102" s="14"/>
      <c r="I102" s="14">
        <v>5</v>
      </c>
      <c r="J102" s="14">
        <v>5</v>
      </c>
      <c r="K102" s="14"/>
      <c r="L102" s="14"/>
      <c r="M102" s="14">
        <f t="shared" si="5"/>
        <v>5</v>
      </c>
      <c r="N102" s="14">
        <f t="shared" si="5"/>
        <v>5</v>
      </c>
    </row>
    <row r="103" spans="1:14" s="12" customFormat="1" x14ac:dyDescent="0.55000000000000004">
      <c r="A103" s="101"/>
      <c r="B103" s="102"/>
      <c r="C103" s="102"/>
      <c r="D103" s="103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</row>
    <row r="104" spans="1:14" s="12" customFormat="1" x14ac:dyDescent="0.55000000000000004">
      <c r="A104" s="80"/>
      <c r="B104" s="86" t="s">
        <v>39</v>
      </c>
      <c r="C104" s="86"/>
      <c r="D104" s="87"/>
      <c r="E104" s="89"/>
      <c r="F104" s="89"/>
      <c r="G104" s="89"/>
      <c r="H104" s="89"/>
      <c r="I104" s="89"/>
      <c r="J104" s="89"/>
      <c r="K104" s="89">
        <f>K105+K108</f>
        <v>10</v>
      </c>
      <c r="L104" s="89">
        <f>L105+L108</f>
        <v>10</v>
      </c>
      <c r="M104" s="89">
        <f t="shared" si="5"/>
        <v>10</v>
      </c>
      <c r="N104" s="89">
        <f t="shared" si="5"/>
        <v>10</v>
      </c>
    </row>
    <row r="105" spans="1:14" s="12" customFormat="1" x14ac:dyDescent="0.55000000000000004">
      <c r="A105" s="80"/>
      <c r="B105" s="86"/>
      <c r="C105" s="86" t="s">
        <v>16</v>
      </c>
      <c r="D105" s="87"/>
      <c r="E105" s="89"/>
      <c r="F105" s="89"/>
      <c r="G105" s="89"/>
      <c r="H105" s="89"/>
      <c r="I105" s="89"/>
      <c r="J105" s="89"/>
      <c r="K105" s="89">
        <f>SUM(K106:K107)</f>
        <v>10</v>
      </c>
      <c r="L105" s="89">
        <f>SUM(L106:L107)</f>
        <v>10</v>
      </c>
      <c r="M105" s="89">
        <f t="shared" si="5"/>
        <v>10</v>
      </c>
      <c r="N105" s="89">
        <f t="shared" si="5"/>
        <v>10</v>
      </c>
    </row>
    <row r="106" spans="1:14" s="12" customFormat="1" ht="23.1" customHeight="1" x14ac:dyDescent="0.55000000000000004">
      <c r="A106" s="80"/>
      <c r="B106" s="82"/>
      <c r="C106" s="82"/>
      <c r="D106" s="81" t="s">
        <v>79</v>
      </c>
      <c r="E106" s="14"/>
      <c r="F106" s="14"/>
      <c r="G106" s="14"/>
      <c r="H106" s="14"/>
      <c r="I106" s="14"/>
      <c r="J106" s="14"/>
      <c r="K106" s="14">
        <v>5</v>
      </c>
      <c r="L106" s="14">
        <v>5</v>
      </c>
      <c r="M106" s="14">
        <f t="shared" si="5"/>
        <v>5</v>
      </c>
      <c r="N106" s="14">
        <f t="shared" si="5"/>
        <v>5</v>
      </c>
    </row>
    <row r="107" spans="1:14" s="12" customFormat="1" ht="20.25" customHeight="1" x14ac:dyDescent="0.55000000000000004">
      <c r="A107" s="80"/>
      <c r="B107" s="82"/>
      <c r="C107" s="82"/>
      <c r="D107" s="81" t="s">
        <v>87</v>
      </c>
      <c r="E107" s="14"/>
      <c r="F107" s="14"/>
      <c r="G107" s="14"/>
      <c r="H107" s="14"/>
      <c r="I107" s="14"/>
      <c r="J107" s="14"/>
      <c r="K107" s="14">
        <v>5</v>
      </c>
      <c r="L107" s="14">
        <v>5</v>
      </c>
      <c r="M107" s="14">
        <f t="shared" si="5"/>
        <v>5</v>
      </c>
      <c r="N107" s="14">
        <f t="shared" si="5"/>
        <v>5</v>
      </c>
    </row>
    <row r="108" spans="1:14" s="12" customFormat="1" ht="20.25" customHeight="1" x14ac:dyDescent="0.55000000000000004">
      <c r="A108" s="85"/>
      <c r="B108" s="86"/>
      <c r="C108" s="86" t="s">
        <v>23</v>
      </c>
      <c r="D108" s="87"/>
      <c r="E108" s="89"/>
      <c r="F108" s="89"/>
      <c r="G108" s="89"/>
      <c r="H108" s="89"/>
      <c r="I108" s="89"/>
      <c r="J108" s="89"/>
      <c r="K108" s="89">
        <f>SUM(K109:K112)</f>
        <v>0</v>
      </c>
      <c r="L108" s="89">
        <f>SUM(L109:L112)</f>
        <v>0</v>
      </c>
      <c r="M108" s="89">
        <f t="shared" si="5"/>
        <v>0</v>
      </c>
      <c r="N108" s="89">
        <f t="shared" si="5"/>
        <v>0</v>
      </c>
    </row>
    <row r="109" spans="1:14" s="12" customFormat="1" ht="21" customHeight="1" x14ac:dyDescent="0.55000000000000004">
      <c r="A109" s="80"/>
      <c r="B109" s="82"/>
      <c r="C109" s="82"/>
      <c r="D109" s="81" t="s">
        <v>65</v>
      </c>
      <c r="E109" s="14"/>
      <c r="F109" s="14"/>
      <c r="G109" s="14"/>
      <c r="H109" s="14"/>
      <c r="I109" s="14"/>
      <c r="J109" s="14"/>
      <c r="K109" s="14"/>
      <c r="L109" s="14"/>
      <c r="M109" s="14">
        <f t="shared" si="5"/>
        <v>0</v>
      </c>
      <c r="N109" s="14">
        <f t="shared" si="5"/>
        <v>0</v>
      </c>
    </row>
    <row r="110" spans="1:14" s="12" customFormat="1" ht="23.1" customHeight="1" x14ac:dyDescent="0.55000000000000004">
      <c r="A110" s="80"/>
      <c r="B110" s="82"/>
      <c r="C110" s="82"/>
      <c r="D110" s="81" t="s">
        <v>67</v>
      </c>
      <c r="E110" s="14"/>
      <c r="F110" s="14"/>
      <c r="G110" s="14"/>
      <c r="H110" s="14"/>
      <c r="I110" s="14"/>
      <c r="J110" s="14"/>
      <c r="K110" s="14"/>
      <c r="L110" s="14"/>
      <c r="M110" s="14">
        <f t="shared" si="5"/>
        <v>0</v>
      </c>
      <c r="N110" s="14">
        <f t="shared" si="5"/>
        <v>0</v>
      </c>
    </row>
    <row r="111" spans="1:14" s="12" customFormat="1" ht="19.5" customHeight="1" x14ac:dyDescent="0.55000000000000004">
      <c r="A111" s="80"/>
      <c r="B111" s="82"/>
      <c r="C111" s="82"/>
      <c r="D111" s="81" t="s">
        <v>78</v>
      </c>
      <c r="E111" s="14"/>
      <c r="F111" s="14"/>
      <c r="G111" s="14"/>
      <c r="H111" s="14"/>
      <c r="I111" s="14"/>
      <c r="J111" s="14"/>
      <c r="K111" s="14"/>
      <c r="L111" s="14"/>
      <c r="M111" s="14">
        <f t="shared" si="5"/>
        <v>0</v>
      </c>
      <c r="N111" s="14">
        <f t="shared" si="5"/>
        <v>0</v>
      </c>
    </row>
    <row r="112" spans="1:14" s="12" customFormat="1" ht="20.25" customHeight="1" x14ac:dyDescent="0.55000000000000004">
      <c r="A112" s="80"/>
      <c r="B112" s="82"/>
      <c r="C112" s="82"/>
      <c r="D112" s="81" t="s">
        <v>88</v>
      </c>
      <c r="E112" s="14"/>
      <c r="F112" s="14"/>
      <c r="G112" s="14"/>
      <c r="H112" s="14"/>
      <c r="I112" s="14"/>
      <c r="J112" s="14"/>
      <c r="K112" s="14"/>
      <c r="L112" s="14"/>
      <c r="M112" s="14">
        <f t="shared" si="5"/>
        <v>0</v>
      </c>
      <c r="N112" s="14">
        <f t="shared" si="5"/>
        <v>0</v>
      </c>
    </row>
    <row r="113" spans="1:14" s="12" customFormat="1" ht="19.5" customHeight="1" x14ac:dyDescent="0.55000000000000004">
      <c r="A113" s="85" t="s">
        <v>174</v>
      </c>
      <c r="B113" s="86"/>
      <c r="C113" s="86"/>
      <c r="D113" s="87"/>
      <c r="E113" s="89">
        <f>E114</f>
        <v>300</v>
      </c>
      <c r="F113" s="89">
        <f>F114</f>
        <v>230</v>
      </c>
      <c r="G113" s="89"/>
      <c r="H113" s="89"/>
      <c r="I113" s="89">
        <f>I122</f>
        <v>75</v>
      </c>
      <c r="J113" s="89">
        <f>J122</f>
        <v>75</v>
      </c>
      <c r="K113" s="89">
        <f>K126</f>
        <v>5</v>
      </c>
      <c r="L113" s="89">
        <f>L126</f>
        <v>5</v>
      </c>
      <c r="M113" s="89">
        <f>E113+G113+I113+K113</f>
        <v>380</v>
      </c>
      <c r="N113" s="89">
        <f>F113+H113+J113+L113</f>
        <v>310</v>
      </c>
    </row>
    <row r="114" spans="1:14" s="12" customFormat="1" ht="21.75" customHeight="1" x14ac:dyDescent="0.55000000000000004">
      <c r="A114" s="85"/>
      <c r="B114" s="86" t="s">
        <v>15</v>
      </c>
      <c r="C114" s="86"/>
      <c r="D114" s="87"/>
      <c r="E114" s="89">
        <f>E115</f>
        <v>300</v>
      </c>
      <c r="F114" s="89">
        <f>F115</f>
        <v>230</v>
      </c>
      <c r="G114" s="89"/>
      <c r="H114" s="89"/>
      <c r="I114" s="89"/>
      <c r="J114" s="89"/>
      <c r="K114" s="89"/>
      <c r="L114" s="89"/>
      <c r="M114" s="89">
        <f t="shared" ref="M114:N128" si="6">E114+G114+I114+K114</f>
        <v>300</v>
      </c>
      <c r="N114" s="89">
        <f t="shared" si="6"/>
        <v>230</v>
      </c>
    </row>
    <row r="115" spans="1:14" s="12" customFormat="1" ht="23.1" customHeight="1" x14ac:dyDescent="0.55000000000000004">
      <c r="A115" s="85"/>
      <c r="B115" s="86"/>
      <c r="C115" s="86" t="s">
        <v>16</v>
      </c>
      <c r="D115" s="87"/>
      <c r="E115" s="89">
        <f>SUM(E116:E121)</f>
        <v>300</v>
      </c>
      <c r="F115" s="89">
        <f>SUM(F116:F121)</f>
        <v>230</v>
      </c>
      <c r="G115" s="89"/>
      <c r="H115" s="89"/>
      <c r="I115" s="89"/>
      <c r="J115" s="89"/>
      <c r="K115" s="89"/>
      <c r="L115" s="89"/>
      <c r="M115" s="89">
        <f t="shared" si="6"/>
        <v>300</v>
      </c>
      <c r="N115" s="89">
        <f t="shared" si="6"/>
        <v>230</v>
      </c>
    </row>
    <row r="116" spans="1:14" s="12" customFormat="1" ht="23.1" customHeight="1" x14ac:dyDescent="0.55000000000000004">
      <c r="A116" s="80"/>
      <c r="B116" s="82"/>
      <c r="C116" s="82"/>
      <c r="D116" s="81" t="s">
        <v>90</v>
      </c>
      <c r="E116" s="14">
        <v>60</v>
      </c>
      <c r="F116" s="14">
        <v>40</v>
      </c>
      <c r="G116" s="14"/>
      <c r="H116" s="14"/>
      <c r="I116" s="14"/>
      <c r="J116" s="14"/>
      <c r="K116" s="14"/>
      <c r="L116" s="14"/>
      <c r="M116" s="14">
        <f t="shared" si="6"/>
        <v>60</v>
      </c>
      <c r="N116" s="14">
        <f t="shared" si="6"/>
        <v>40</v>
      </c>
    </row>
    <row r="117" spans="1:14" s="12" customFormat="1" ht="23.1" customHeight="1" x14ac:dyDescent="0.55000000000000004">
      <c r="A117" s="80"/>
      <c r="B117" s="82"/>
      <c r="C117" s="82"/>
      <c r="D117" s="81" t="s">
        <v>92</v>
      </c>
      <c r="E117" s="14">
        <v>60</v>
      </c>
      <c r="F117" s="14">
        <v>60</v>
      </c>
      <c r="G117" s="14"/>
      <c r="H117" s="14"/>
      <c r="I117" s="14"/>
      <c r="J117" s="14"/>
      <c r="K117" s="14"/>
      <c r="L117" s="14"/>
      <c r="M117" s="14">
        <f t="shared" si="6"/>
        <v>60</v>
      </c>
      <c r="N117" s="14">
        <f t="shared" si="6"/>
        <v>60</v>
      </c>
    </row>
    <row r="118" spans="1:14" s="12" customFormat="1" ht="23.1" customHeight="1" x14ac:dyDescent="0.55000000000000004">
      <c r="A118" s="80"/>
      <c r="B118" s="82"/>
      <c r="C118" s="82"/>
      <c r="D118" s="81" t="s">
        <v>93</v>
      </c>
      <c r="E118" s="14"/>
      <c r="F118" s="14"/>
      <c r="G118" s="14"/>
      <c r="H118" s="14"/>
      <c r="I118" s="14"/>
      <c r="J118" s="14"/>
      <c r="K118" s="14"/>
      <c r="L118" s="14"/>
      <c r="M118" s="14">
        <f t="shared" si="6"/>
        <v>0</v>
      </c>
      <c r="N118" s="14">
        <f t="shared" si="6"/>
        <v>0</v>
      </c>
    </row>
    <row r="119" spans="1:14" s="12" customFormat="1" ht="23.1" customHeight="1" x14ac:dyDescent="0.55000000000000004">
      <c r="A119" s="80"/>
      <c r="B119" s="82"/>
      <c r="C119" s="82"/>
      <c r="D119" s="81" t="s">
        <v>94</v>
      </c>
      <c r="E119" s="14">
        <v>60</v>
      </c>
      <c r="F119" s="14">
        <v>40</v>
      </c>
      <c r="G119" s="14"/>
      <c r="H119" s="14"/>
      <c r="I119" s="14"/>
      <c r="J119" s="14"/>
      <c r="K119" s="14"/>
      <c r="L119" s="14"/>
      <c r="M119" s="14">
        <f t="shared" si="6"/>
        <v>60</v>
      </c>
      <c r="N119" s="14">
        <f t="shared" si="6"/>
        <v>40</v>
      </c>
    </row>
    <row r="120" spans="1:14" s="12" customFormat="1" ht="23.1" customHeight="1" x14ac:dyDescent="0.55000000000000004">
      <c r="A120" s="80"/>
      <c r="B120" s="82"/>
      <c r="C120" s="82"/>
      <c r="D120" s="81" t="s">
        <v>95</v>
      </c>
      <c r="E120" s="14">
        <v>60</v>
      </c>
      <c r="F120" s="14">
        <v>50</v>
      </c>
      <c r="G120" s="14"/>
      <c r="H120" s="14"/>
      <c r="I120" s="14"/>
      <c r="J120" s="14"/>
      <c r="K120" s="14"/>
      <c r="L120" s="14"/>
      <c r="M120" s="14">
        <f t="shared" si="6"/>
        <v>60</v>
      </c>
      <c r="N120" s="14">
        <f t="shared" si="6"/>
        <v>50</v>
      </c>
    </row>
    <row r="121" spans="1:14" s="12" customFormat="1" ht="23.1" customHeight="1" x14ac:dyDescent="0.55000000000000004">
      <c r="A121" s="101"/>
      <c r="B121" s="102"/>
      <c r="C121" s="102"/>
      <c r="D121" s="103" t="s">
        <v>96</v>
      </c>
      <c r="E121" s="105">
        <v>60</v>
      </c>
      <c r="F121" s="105">
        <v>40</v>
      </c>
      <c r="G121" s="105"/>
      <c r="H121" s="105"/>
      <c r="I121" s="105"/>
      <c r="J121" s="105"/>
      <c r="K121" s="105"/>
      <c r="L121" s="105"/>
      <c r="M121" s="105">
        <f t="shared" si="6"/>
        <v>60</v>
      </c>
      <c r="N121" s="105">
        <f t="shared" si="6"/>
        <v>40</v>
      </c>
    </row>
    <row r="122" spans="1:14" s="12" customFormat="1" ht="23.1" customHeight="1" x14ac:dyDescent="0.55000000000000004">
      <c r="A122" s="85"/>
      <c r="B122" s="93" t="s">
        <v>27</v>
      </c>
      <c r="C122" s="93"/>
      <c r="D122" s="87"/>
      <c r="E122" s="89"/>
      <c r="F122" s="89"/>
      <c r="G122" s="89"/>
      <c r="H122" s="89"/>
      <c r="I122" s="89">
        <f>I123</f>
        <v>75</v>
      </c>
      <c r="J122" s="89">
        <f>J123</f>
        <v>75</v>
      </c>
      <c r="K122" s="89"/>
      <c r="L122" s="89"/>
      <c r="M122" s="89">
        <f t="shared" si="6"/>
        <v>75</v>
      </c>
      <c r="N122" s="89">
        <f t="shared" si="6"/>
        <v>75</v>
      </c>
    </row>
    <row r="123" spans="1:14" s="12" customFormat="1" ht="18.75" customHeight="1" x14ac:dyDescent="0.55000000000000004">
      <c r="A123" s="85"/>
      <c r="B123" s="93"/>
      <c r="C123" s="93" t="s">
        <v>16</v>
      </c>
      <c r="D123" s="87"/>
      <c r="E123" s="89"/>
      <c r="F123" s="89"/>
      <c r="G123" s="89"/>
      <c r="H123" s="89"/>
      <c r="I123" s="89">
        <f>SUM(I124:I125)</f>
        <v>75</v>
      </c>
      <c r="J123" s="89">
        <f>SUM(J124:J125)</f>
        <v>75</v>
      </c>
      <c r="K123" s="89"/>
      <c r="L123" s="89"/>
      <c r="M123" s="89">
        <f t="shared" si="6"/>
        <v>75</v>
      </c>
      <c r="N123" s="89">
        <f t="shared" si="6"/>
        <v>75</v>
      </c>
    </row>
    <row r="124" spans="1:14" s="12" customFormat="1" ht="23.1" customHeight="1" x14ac:dyDescent="0.55000000000000004">
      <c r="A124" s="80"/>
      <c r="B124" s="82"/>
      <c r="C124" s="82"/>
      <c r="D124" s="1" t="s">
        <v>91</v>
      </c>
      <c r="E124" s="14"/>
      <c r="F124" s="14"/>
      <c r="G124" s="14"/>
      <c r="H124" s="14"/>
      <c r="I124" s="14">
        <v>20</v>
      </c>
      <c r="J124" s="14">
        <v>20</v>
      </c>
      <c r="K124" s="14"/>
      <c r="L124" s="14"/>
      <c r="M124" s="14">
        <f t="shared" si="6"/>
        <v>20</v>
      </c>
      <c r="N124" s="14">
        <f t="shared" si="6"/>
        <v>20</v>
      </c>
    </row>
    <row r="125" spans="1:14" s="12" customFormat="1" ht="23.1" customHeight="1" x14ac:dyDescent="0.55000000000000004">
      <c r="A125" s="80"/>
      <c r="B125" s="82"/>
      <c r="C125" s="82"/>
      <c r="D125" s="1" t="s">
        <v>94</v>
      </c>
      <c r="E125" s="14"/>
      <c r="F125" s="14"/>
      <c r="G125" s="14"/>
      <c r="H125" s="14"/>
      <c r="I125" s="14">
        <v>55</v>
      </c>
      <c r="J125" s="14">
        <v>55</v>
      </c>
      <c r="K125" s="14"/>
      <c r="L125" s="14"/>
      <c r="M125" s="14">
        <f t="shared" si="6"/>
        <v>55</v>
      </c>
      <c r="N125" s="14">
        <f t="shared" si="6"/>
        <v>55</v>
      </c>
    </row>
    <row r="126" spans="1:14" s="12" customFormat="1" ht="23.1" customHeight="1" x14ac:dyDescent="0.55000000000000004">
      <c r="A126" s="85"/>
      <c r="B126" s="93" t="s">
        <v>39</v>
      </c>
      <c r="C126" s="93"/>
      <c r="D126" s="87"/>
      <c r="E126" s="89"/>
      <c r="F126" s="89"/>
      <c r="G126" s="89"/>
      <c r="H126" s="89"/>
      <c r="I126" s="89"/>
      <c r="J126" s="89"/>
      <c r="K126" s="89">
        <f>K127</f>
        <v>5</v>
      </c>
      <c r="L126" s="89">
        <f>L127</f>
        <v>5</v>
      </c>
      <c r="M126" s="89">
        <f t="shared" si="6"/>
        <v>5</v>
      </c>
      <c r="N126" s="89">
        <f t="shared" si="6"/>
        <v>5</v>
      </c>
    </row>
    <row r="127" spans="1:14" s="12" customFormat="1" ht="23.1" customHeight="1" x14ac:dyDescent="0.55000000000000004">
      <c r="A127" s="85"/>
      <c r="B127" s="93"/>
      <c r="C127" s="93" t="s">
        <v>16</v>
      </c>
      <c r="D127" s="87"/>
      <c r="E127" s="89"/>
      <c r="F127" s="89"/>
      <c r="G127" s="89"/>
      <c r="H127" s="89"/>
      <c r="I127" s="89"/>
      <c r="J127" s="89"/>
      <c r="K127" s="89">
        <f>SUM(K128)</f>
        <v>5</v>
      </c>
      <c r="L127" s="89">
        <f>SUM(L128)</f>
        <v>5</v>
      </c>
      <c r="M127" s="89">
        <f t="shared" si="6"/>
        <v>5</v>
      </c>
      <c r="N127" s="89">
        <f t="shared" si="6"/>
        <v>5</v>
      </c>
    </row>
    <row r="128" spans="1:14" s="12" customFormat="1" ht="23.1" customHeight="1" x14ac:dyDescent="0.55000000000000004">
      <c r="A128" s="80"/>
      <c r="B128" s="82"/>
      <c r="C128" s="82"/>
      <c r="D128" s="1" t="s">
        <v>94</v>
      </c>
      <c r="E128" s="14"/>
      <c r="F128" s="14"/>
      <c r="G128" s="14"/>
      <c r="H128" s="14"/>
      <c r="I128" s="14"/>
      <c r="J128" s="14"/>
      <c r="K128" s="14">
        <v>5</v>
      </c>
      <c r="L128" s="14">
        <v>5</v>
      </c>
      <c r="M128" s="14">
        <f t="shared" si="6"/>
        <v>5</v>
      </c>
      <c r="N128" s="14">
        <f t="shared" si="6"/>
        <v>5</v>
      </c>
    </row>
    <row r="129" spans="1:14" s="12" customFormat="1" ht="23.1" customHeight="1" x14ac:dyDescent="0.55000000000000004">
      <c r="A129" s="85" t="s">
        <v>97</v>
      </c>
      <c r="B129" s="86"/>
      <c r="C129" s="86"/>
      <c r="D129" s="87"/>
      <c r="E129" s="89">
        <f>E130</f>
        <v>240</v>
      </c>
      <c r="F129" s="89">
        <f>F130</f>
        <v>240</v>
      </c>
      <c r="G129" s="89"/>
      <c r="H129" s="89"/>
      <c r="I129" s="89">
        <f>I135</f>
        <v>0</v>
      </c>
      <c r="J129" s="89">
        <f>J135</f>
        <v>0</v>
      </c>
      <c r="K129" s="89"/>
      <c r="L129" s="89"/>
      <c r="M129" s="89">
        <f>E129+G129+I129+K129</f>
        <v>240</v>
      </c>
      <c r="N129" s="89">
        <f>F129+H129+J129+L129</f>
        <v>240</v>
      </c>
    </row>
    <row r="130" spans="1:14" s="12" customFormat="1" ht="23.1" customHeight="1" x14ac:dyDescent="0.55000000000000004">
      <c r="A130" s="85"/>
      <c r="B130" s="93" t="s">
        <v>15</v>
      </c>
      <c r="C130" s="93"/>
      <c r="D130" s="87"/>
      <c r="E130" s="89">
        <f>E131</f>
        <v>240</v>
      </c>
      <c r="F130" s="89">
        <f>F131</f>
        <v>240</v>
      </c>
      <c r="G130" s="89"/>
      <c r="H130" s="89"/>
      <c r="I130" s="89"/>
      <c r="J130" s="89"/>
      <c r="K130" s="89"/>
      <c r="L130" s="89"/>
      <c r="M130" s="89">
        <f t="shared" ref="M130:N138" si="7">E130+G130+I130+K130</f>
        <v>240</v>
      </c>
      <c r="N130" s="89">
        <f t="shared" si="7"/>
        <v>240</v>
      </c>
    </row>
    <row r="131" spans="1:14" s="12" customFormat="1" ht="23.1" customHeight="1" x14ac:dyDescent="0.55000000000000004">
      <c r="A131" s="85"/>
      <c r="B131" s="93"/>
      <c r="C131" s="93" t="s">
        <v>16</v>
      </c>
      <c r="D131" s="87"/>
      <c r="E131" s="89">
        <f>SUM(E132:E134)</f>
        <v>240</v>
      </c>
      <c r="F131" s="89">
        <f>SUM(F132:F134)</f>
        <v>240</v>
      </c>
      <c r="G131" s="89"/>
      <c r="H131" s="89"/>
      <c r="I131" s="89"/>
      <c r="J131" s="89"/>
      <c r="K131" s="89"/>
      <c r="L131" s="89"/>
      <c r="M131" s="89">
        <f t="shared" si="7"/>
        <v>240</v>
      </c>
      <c r="N131" s="89">
        <f t="shared" si="7"/>
        <v>240</v>
      </c>
    </row>
    <row r="132" spans="1:14" s="12" customFormat="1" ht="23.1" customHeight="1" x14ac:dyDescent="0.55000000000000004">
      <c r="A132" s="80"/>
      <c r="B132" s="82"/>
      <c r="C132" s="82"/>
      <c r="D132" s="1" t="s">
        <v>98</v>
      </c>
      <c r="E132" s="14">
        <v>60</v>
      </c>
      <c r="F132" s="14">
        <v>60</v>
      </c>
      <c r="G132" s="14"/>
      <c r="H132" s="14"/>
      <c r="I132" s="14"/>
      <c r="J132" s="14"/>
      <c r="K132" s="14"/>
      <c r="L132" s="14"/>
      <c r="M132" s="14">
        <f t="shared" si="7"/>
        <v>60</v>
      </c>
      <c r="N132" s="14">
        <f t="shared" si="7"/>
        <v>60</v>
      </c>
    </row>
    <row r="133" spans="1:14" s="12" customFormat="1" ht="23.1" customHeight="1" x14ac:dyDescent="0.55000000000000004">
      <c r="A133" s="80"/>
      <c r="B133" s="82"/>
      <c r="C133" s="82"/>
      <c r="D133" s="1" t="s">
        <v>99</v>
      </c>
      <c r="E133" s="14">
        <v>120</v>
      </c>
      <c r="F133" s="14">
        <v>120</v>
      </c>
      <c r="G133" s="14"/>
      <c r="H133" s="14"/>
      <c r="I133" s="14"/>
      <c r="J133" s="14"/>
      <c r="K133" s="14"/>
      <c r="L133" s="14"/>
      <c r="M133" s="14">
        <f t="shared" si="7"/>
        <v>120</v>
      </c>
      <c r="N133" s="14">
        <f t="shared" si="7"/>
        <v>120</v>
      </c>
    </row>
    <row r="134" spans="1:14" s="12" customFormat="1" ht="23.1" customHeight="1" x14ac:dyDescent="0.55000000000000004">
      <c r="A134" s="80"/>
      <c r="B134" s="82"/>
      <c r="C134" s="82"/>
      <c r="D134" s="1" t="s">
        <v>100</v>
      </c>
      <c r="E134" s="14">
        <v>60</v>
      </c>
      <c r="F134" s="14">
        <v>60</v>
      </c>
      <c r="G134" s="14"/>
      <c r="H134" s="14"/>
      <c r="I134" s="14"/>
      <c r="J134" s="14"/>
      <c r="K134" s="14"/>
      <c r="L134" s="14"/>
      <c r="M134" s="14">
        <f t="shared" si="7"/>
        <v>60</v>
      </c>
      <c r="N134" s="14">
        <f t="shared" si="7"/>
        <v>60</v>
      </c>
    </row>
    <row r="135" spans="1:14" s="12" customFormat="1" ht="23.1" customHeight="1" x14ac:dyDescent="0.55000000000000004">
      <c r="A135" s="85"/>
      <c r="B135" s="93" t="s">
        <v>27</v>
      </c>
      <c r="C135" s="93"/>
      <c r="D135" s="87"/>
      <c r="E135" s="89"/>
      <c r="F135" s="89"/>
      <c r="G135" s="89"/>
      <c r="H135" s="89"/>
      <c r="I135" s="89">
        <f>I136</f>
        <v>0</v>
      </c>
      <c r="J135" s="89">
        <f>J136</f>
        <v>0</v>
      </c>
      <c r="K135" s="89"/>
      <c r="L135" s="89"/>
      <c r="M135" s="89">
        <f t="shared" si="7"/>
        <v>0</v>
      </c>
      <c r="N135" s="89">
        <f t="shared" si="7"/>
        <v>0</v>
      </c>
    </row>
    <row r="136" spans="1:14" s="12" customFormat="1" ht="23.1" customHeight="1" x14ac:dyDescent="0.55000000000000004">
      <c r="A136" s="85"/>
      <c r="B136" s="93"/>
      <c r="C136" s="93" t="s">
        <v>16</v>
      </c>
      <c r="D136" s="87"/>
      <c r="E136" s="89"/>
      <c r="F136" s="89"/>
      <c r="G136" s="89"/>
      <c r="H136" s="89"/>
      <c r="I136" s="89">
        <f>SUM(I137:I138)</f>
        <v>0</v>
      </c>
      <c r="J136" s="89">
        <f>SUM(J137:J138)</f>
        <v>0</v>
      </c>
      <c r="K136" s="89"/>
      <c r="L136" s="89"/>
      <c r="M136" s="89">
        <f t="shared" si="7"/>
        <v>0</v>
      </c>
      <c r="N136" s="89">
        <f t="shared" si="7"/>
        <v>0</v>
      </c>
    </row>
    <row r="137" spans="1:14" s="12" customFormat="1" ht="23.1" customHeight="1" x14ac:dyDescent="0.55000000000000004">
      <c r="A137" s="80"/>
      <c r="B137" s="82"/>
      <c r="C137" s="82"/>
      <c r="D137" s="1" t="s">
        <v>101</v>
      </c>
      <c r="E137" s="14"/>
      <c r="F137" s="14"/>
      <c r="G137" s="14"/>
      <c r="H137" s="14"/>
      <c r="I137" s="14"/>
      <c r="J137" s="14"/>
      <c r="K137" s="14"/>
      <c r="L137" s="14"/>
      <c r="M137" s="14">
        <f t="shared" si="7"/>
        <v>0</v>
      </c>
      <c r="N137" s="14">
        <f t="shared" si="7"/>
        <v>0</v>
      </c>
    </row>
    <row r="138" spans="1:14" s="12" customFormat="1" ht="23.1" customHeight="1" x14ac:dyDescent="0.55000000000000004">
      <c r="A138" s="101"/>
      <c r="B138" s="102"/>
      <c r="C138" s="102"/>
      <c r="D138" s="106" t="s">
        <v>102</v>
      </c>
      <c r="E138" s="105"/>
      <c r="F138" s="105"/>
      <c r="G138" s="105"/>
      <c r="H138" s="105"/>
      <c r="I138" s="105"/>
      <c r="J138" s="105"/>
      <c r="K138" s="105"/>
      <c r="L138" s="105"/>
      <c r="M138" s="105">
        <f t="shared" si="7"/>
        <v>0</v>
      </c>
      <c r="N138" s="105">
        <f t="shared" si="7"/>
        <v>0</v>
      </c>
    </row>
    <row r="139" spans="1:14" s="12" customFormat="1" ht="23.1" customHeight="1" x14ac:dyDescent="0.55000000000000004">
      <c r="A139" s="85" t="s">
        <v>107</v>
      </c>
      <c r="B139" s="86"/>
      <c r="C139" s="86"/>
      <c r="D139" s="87"/>
      <c r="E139" s="89">
        <f>E140</f>
        <v>110</v>
      </c>
      <c r="F139" s="89">
        <f>F140</f>
        <v>110</v>
      </c>
      <c r="G139" s="89"/>
      <c r="H139" s="89"/>
      <c r="I139" s="89">
        <f>I146</f>
        <v>0</v>
      </c>
      <c r="J139" s="89">
        <f>J146</f>
        <v>0</v>
      </c>
      <c r="K139" s="89"/>
      <c r="L139" s="89"/>
      <c r="M139" s="89">
        <f>E139+G139+I139+K139</f>
        <v>110</v>
      </c>
      <c r="N139" s="89">
        <f>F139+H139+J139+L139</f>
        <v>110</v>
      </c>
    </row>
    <row r="140" spans="1:14" s="12" customFormat="1" ht="23.1" customHeight="1" x14ac:dyDescent="0.55000000000000004">
      <c r="A140" s="85"/>
      <c r="B140" s="86" t="s">
        <v>15</v>
      </c>
      <c r="C140" s="86"/>
      <c r="D140" s="87"/>
      <c r="E140" s="89">
        <f>E141</f>
        <v>110</v>
      </c>
      <c r="F140" s="89">
        <f>F141</f>
        <v>110</v>
      </c>
      <c r="G140" s="89"/>
      <c r="H140" s="89"/>
      <c r="I140" s="89"/>
      <c r="J140" s="89"/>
      <c r="K140" s="89"/>
      <c r="L140" s="89"/>
      <c r="M140" s="89">
        <f t="shared" ref="M140:N148" si="8">E140+G140+I140+K140</f>
        <v>110</v>
      </c>
      <c r="N140" s="89">
        <f t="shared" si="8"/>
        <v>110</v>
      </c>
    </row>
    <row r="141" spans="1:14" s="12" customFormat="1" ht="23.1" customHeight="1" x14ac:dyDescent="0.55000000000000004">
      <c r="A141" s="85"/>
      <c r="B141" s="86"/>
      <c r="C141" s="86" t="s">
        <v>16</v>
      </c>
      <c r="D141" s="87"/>
      <c r="E141" s="89">
        <f>SUM(E142:E145)</f>
        <v>110</v>
      </c>
      <c r="F141" s="89">
        <f>SUM(F142:F145)</f>
        <v>110</v>
      </c>
      <c r="G141" s="89"/>
      <c r="H141" s="89"/>
      <c r="I141" s="89"/>
      <c r="J141" s="89"/>
      <c r="K141" s="89"/>
      <c r="L141" s="89"/>
      <c r="M141" s="89">
        <f t="shared" si="8"/>
        <v>110</v>
      </c>
      <c r="N141" s="89">
        <f t="shared" si="8"/>
        <v>110</v>
      </c>
    </row>
    <row r="142" spans="1:14" s="12" customFormat="1" ht="23.1" customHeight="1" x14ac:dyDescent="0.55000000000000004">
      <c r="A142" s="80"/>
      <c r="B142" s="82"/>
      <c r="C142" s="82"/>
      <c r="D142" s="1" t="s">
        <v>103</v>
      </c>
      <c r="E142" s="14">
        <v>30</v>
      </c>
      <c r="F142" s="14">
        <v>30</v>
      </c>
      <c r="G142" s="14"/>
      <c r="H142" s="14"/>
      <c r="I142" s="14"/>
      <c r="J142" s="14"/>
      <c r="K142" s="14"/>
      <c r="L142" s="14"/>
      <c r="M142" s="14">
        <f t="shared" si="8"/>
        <v>30</v>
      </c>
      <c r="N142" s="14">
        <f t="shared" si="8"/>
        <v>30</v>
      </c>
    </row>
    <row r="143" spans="1:14" s="12" customFormat="1" ht="23.1" customHeight="1" x14ac:dyDescent="0.55000000000000004">
      <c r="A143" s="80"/>
      <c r="B143" s="82"/>
      <c r="C143" s="82"/>
      <c r="D143" s="1" t="s">
        <v>104</v>
      </c>
      <c r="E143" s="14">
        <v>25</v>
      </c>
      <c r="F143" s="14">
        <v>25</v>
      </c>
      <c r="G143" s="14"/>
      <c r="H143" s="14"/>
      <c r="I143" s="14"/>
      <c r="J143" s="14"/>
      <c r="K143" s="14"/>
      <c r="L143" s="14"/>
      <c r="M143" s="14">
        <f t="shared" si="8"/>
        <v>25</v>
      </c>
      <c r="N143" s="14">
        <f t="shared" si="8"/>
        <v>25</v>
      </c>
    </row>
    <row r="144" spans="1:14" s="12" customFormat="1" ht="23.1" customHeight="1" x14ac:dyDescent="0.55000000000000004">
      <c r="A144" s="80"/>
      <c r="B144" s="82"/>
      <c r="C144" s="82"/>
      <c r="D144" s="1" t="s">
        <v>105</v>
      </c>
      <c r="E144" s="14">
        <v>30</v>
      </c>
      <c r="F144" s="14">
        <v>30</v>
      </c>
      <c r="G144" s="14"/>
      <c r="H144" s="14"/>
      <c r="I144" s="14"/>
      <c r="J144" s="14"/>
      <c r="K144" s="14"/>
      <c r="L144" s="14"/>
      <c r="M144" s="14">
        <f t="shared" si="8"/>
        <v>30</v>
      </c>
      <c r="N144" s="14">
        <f t="shared" si="8"/>
        <v>30</v>
      </c>
    </row>
    <row r="145" spans="1:14" s="12" customFormat="1" ht="23.1" customHeight="1" x14ac:dyDescent="0.55000000000000004">
      <c r="A145" s="80"/>
      <c r="B145" s="82"/>
      <c r="C145" s="82"/>
      <c r="D145" s="1" t="s">
        <v>106</v>
      </c>
      <c r="E145" s="14">
        <v>25</v>
      </c>
      <c r="F145" s="14">
        <v>25</v>
      </c>
      <c r="G145" s="14"/>
      <c r="H145" s="14"/>
      <c r="I145" s="14"/>
      <c r="J145" s="14"/>
      <c r="K145" s="14"/>
      <c r="L145" s="14"/>
      <c r="M145" s="14">
        <f t="shared" si="8"/>
        <v>25</v>
      </c>
      <c r="N145" s="14">
        <f t="shared" si="8"/>
        <v>25</v>
      </c>
    </row>
    <row r="146" spans="1:14" s="12" customFormat="1" ht="23.1" customHeight="1" x14ac:dyDescent="0.55000000000000004">
      <c r="A146" s="85"/>
      <c r="B146" s="93" t="s">
        <v>27</v>
      </c>
      <c r="C146" s="93"/>
      <c r="D146" s="87"/>
      <c r="E146" s="89"/>
      <c r="F146" s="89"/>
      <c r="G146" s="89"/>
      <c r="H146" s="89"/>
      <c r="I146" s="89">
        <f>I147</f>
        <v>0</v>
      </c>
      <c r="J146" s="89">
        <f>J147</f>
        <v>0</v>
      </c>
      <c r="K146" s="89"/>
      <c r="L146" s="89"/>
      <c r="M146" s="89">
        <f t="shared" si="8"/>
        <v>0</v>
      </c>
      <c r="N146" s="89">
        <f t="shared" si="8"/>
        <v>0</v>
      </c>
    </row>
    <row r="147" spans="1:14" s="12" customFormat="1" ht="23.1" customHeight="1" x14ac:dyDescent="0.55000000000000004">
      <c r="A147" s="85"/>
      <c r="B147" s="93"/>
      <c r="C147" s="93" t="s">
        <v>23</v>
      </c>
      <c r="D147" s="87"/>
      <c r="E147" s="89"/>
      <c r="F147" s="89"/>
      <c r="G147" s="89"/>
      <c r="H147" s="89"/>
      <c r="I147" s="89">
        <f>SUM(I148)</f>
        <v>0</v>
      </c>
      <c r="J147" s="89"/>
      <c r="K147" s="89"/>
      <c r="L147" s="89"/>
      <c r="M147" s="89">
        <f t="shared" si="8"/>
        <v>0</v>
      </c>
      <c r="N147" s="89">
        <f t="shared" si="8"/>
        <v>0</v>
      </c>
    </row>
    <row r="148" spans="1:14" s="12" customFormat="1" ht="23.1" customHeight="1" x14ac:dyDescent="0.55000000000000004">
      <c r="A148" s="80"/>
      <c r="B148" s="82"/>
      <c r="C148" s="82"/>
      <c r="D148" s="1" t="s">
        <v>108</v>
      </c>
      <c r="E148" s="14"/>
      <c r="F148" s="14"/>
      <c r="G148" s="14"/>
      <c r="H148" s="14"/>
      <c r="I148" s="14"/>
      <c r="J148" s="14">
        <v>0</v>
      </c>
      <c r="K148" s="14"/>
      <c r="L148" s="14"/>
      <c r="M148" s="14">
        <f t="shared" si="8"/>
        <v>0</v>
      </c>
      <c r="N148" s="14">
        <f t="shared" si="8"/>
        <v>0</v>
      </c>
    </row>
    <row r="149" spans="1:14" s="12" customFormat="1" ht="23.1" customHeight="1" x14ac:dyDescent="0.55000000000000004">
      <c r="A149" s="85" t="s">
        <v>209</v>
      </c>
      <c r="B149" s="86"/>
      <c r="C149" s="86"/>
      <c r="D149" s="87"/>
      <c r="E149" s="89">
        <f>E150</f>
        <v>200</v>
      </c>
      <c r="F149" s="89">
        <f>F150</f>
        <v>200</v>
      </c>
      <c r="G149" s="89"/>
      <c r="H149" s="89"/>
      <c r="I149" s="89">
        <f>I156</f>
        <v>15</v>
      </c>
      <c r="J149" s="89">
        <f>J156</f>
        <v>15</v>
      </c>
      <c r="K149" s="89"/>
      <c r="L149" s="89"/>
      <c r="M149" s="89">
        <f>E149+G149+I149+K149</f>
        <v>215</v>
      </c>
      <c r="N149" s="89">
        <f>F149+H149+J149+L149</f>
        <v>215</v>
      </c>
    </row>
    <row r="150" spans="1:14" s="12" customFormat="1" ht="23.1" customHeight="1" x14ac:dyDescent="0.55000000000000004">
      <c r="A150" s="85"/>
      <c r="B150" s="93" t="s">
        <v>15</v>
      </c>
      <c r="C150" s="93"/>
      <c r="D150" s="87"/>
      <c r="E150" s="89">
        <f>E151</f>
        <v>200</v>
      </c>
      <c r="F150" s="89">
        <f>F151</f>
        <v>200</v>
      </c>
      <c r="G150" s="89"/>
      <c r="H150" s="89"/>
      <c r="I150" s="89"/>
      <c r="J150" s="89"/>
      <c r="K150" s="89"/>
      <c r="L150" s="89"/>
      <c r="M150" s="89">
        <f t="shared" ref="M150:N160" si="9">E150+G150+I150+K150</f>
        <v>200</v>
      </c>
      <c r="N150" s="89">
        <f t="shared" si="9"/>
        <v>200</v>
      </c>
    </row>
    <row r="151" spans="1:14" s="12" customFormat="1" ht="23.1" customHeight="1" x14ac:dyDescent="0.55000000000000004">
      <c r="A151" s="85"/>
      <c r="B151" s="93"/>
      <c r="C151" s="93" t="s">
        <v>16</v>
      </c>
      <c r="D151" s="87"/>
      <c r="E151" s="89">
        <f>SUM(E152:E155)</f>
        <v>200</v>
      </c>
      <c r="F151" s="89">
        <f>SUM(F152:F155)</f>
        <v>200</v>
      </c>
      <c r="G151" s="89"/>
      <c r="H151" s="89"/>
      <c r="I151" s="89"/>
      <c r="J151" s="89"/>
      <c r="K151" s="89"/>
      <c r="L151" s="89"/>
      <c r="M151" s="89">
        <f t="shared" si="9"/>
        <v>200</v>
      </c>
      <c r="N151" s="89">
        <f t="shared" si="9"/>
        <v>200</v>
      </c>
    </row>
    <row r="152" spans="1:14" s="12" customFormat="1" ht="23.1" customHeight="1" x14ac:dyDescent="0.55000000000000004">
      <c r="A152" s="80"/>
      <c r="B152" s="82"/>
      <c r="C152" s="82"/>
      <c r="D152" s="1" t="s">
        <v>110</v>
      </c>
      <c r="E152" s="14">
        <v>70</v>
      </c>
      <c r="F152" s="14">
        <v>60</v>
      </c>
      <c r="G152" s="14"/>
      <c r="H152" s="14"/>
      <c r="I152" s="14"/>
      <c r="J152" s="14"/>
      <c r="K152" s="14"/>
      <c r="L152" s="14"/>
      <c r="M152" s="14">
        <f t="shared" si="9"/>
        <v>70</v>
      </c>
      <c r="N152" s="14">
        <f t="shared" si="9"/>
        <v>60</v>
      </c>
    </row>
    <row r="153" spans="1:14" s="12" customFormat="1" ht="23.1" customHeight="1" x14ac:dyDescent="0.55000000000000004">
      <c r="A153" s="80"/>
      <c r="B153" s="82"/>
      <c r="C153" s="82"/>
      <c r="D153" s="1" t="s">
        <v>111</v>
      </c>
      <c r="E153" s="14">
        <v>50</v>
      </c>
      <c r="F153" s="14">
        <v>50</v>
      </c>
      <c r="G153" s="14"/>
      <c r="H153" s="14"/>
      <c r="I153" s="14"/>
      <c r="J153" s="14"/>
      <c r="K153" s="14"/>
      <c r="L153" s="14"/>
      <c r="M153" s="14">
        <f t="shared" si="9"/>
        <v>50</v>
      </c>
      <c r="N153" s="14">
        <f t="shared" si="9"/>
        <v>50</v>
      </c>
    </row>
    <row r="154" spans="1:14" s="12" customFormat="1" ht="23.1" customHeight="1" x14ac:dyDescent="0.55000000000000004">
      <c r="A154" s="80"/>
      <c r="B154" s="82"/>
      <c r="C154" s="82"/>
      <c r="D154" s="1" t="s">
        <v>112</v>
      </c>
      <c r="E154" s="14">
        <v>50</v>
      </c>
      <c r="F154" s="14">
        <v>60</v>
      </c>
      <c r="G154" s="14"/>
      <c r="H154" s="14"/>
      <c r="I154" s="14"/>
      <c r="J154" s="14"/>
      <c r="K154" s="14"/>
      <c r="L154" s="14"/>
      <c r="M154" s="14">
        <f t="shared" si="9"/>
        <v>50</v>
      </c>
      <c r="N154" s="14">
        <f t="shared" si="9"/>
        <v>60</v>
      </c>
    </row>
    <row r="155" spans="1:14" s="12" customFormat="1" ht="23.1" customHeight="1" x14ac:dyDescent="0.55000000000000004">
      <c r="A155" s="101"/>
      <c r="B155" s="102"/>
      <c r="C155" s="102"/>
      <c r="D155" s="106" t="s">
        <v>113</v>
      </c>
      <c r="E155" s="105">
        <v>30</v>
      </c>
      <c r="F155" s="105">
        <v>30</v>
      </c>
      <c r="G155" s="105"/>
      <c r="H155" s="105"/>
      <c r="I155" s="105"/>
      <c r="J155" s="105"/>
      <c r="K155" s="105"/>
      <c r="L155" s="105"/>
      <c r="M155" s="105">
        <f t="shared" si="9"/>
        <v>30</v>
      </c>
      <c r="N155" s="105">
        <f t="shared" si="9"/>
        <v>30</v>
      </c>
    </row>
    <row r="156" spans="1:14" s="12" customFormat="1" ht="23.1" customHeight="1" x14ac:dyDescent="0.55000000000000004">
      <c r="A156" s="85"/>
      <c r="B156" s="93" t="s">
        <v>27</v>
      </c>
      <c r="C156" s="93"/>
      <c r="D156" s="87"/>
      <c r="E156" s="89"/>
      <c r="F156" s="89"/>
      <c r="G156" s="89"/>
      <c r="H156" s="89"/>
      <c r="I156" s="89">
        <f>I157+I159</f>
        <v>15</v>
      </c>
      <c r="J156" s="89">
        <f>J157+J159</f>
        <v>15</v>
      </c>
      <c r="K156" s="89"/>
      <c r="L156" s="89"/>
      <c r="M156" s="89">
        <f t="shared" si="9"/>
        <v>15</v>
      </c>
      <c r="N156" s="89">
        <f t="shared" si="9"/>
        <v>15</v>
      </c>
    </row>
    <row r="157" spans="1:14" s="12" customFormat="1" ht="23.1" customHeight="1" x14ac:dyDescent="0.55000000000000004">
      <c r="A157" s="85"/>
      <c r="B157" s="93"/>
      <c r="C157" s="93" t="s">
        <v>16</v>
      </c>
      <c r="D157" s="87"/>
      <c r="E157" s="89"/>
      <c r="F157" s="89"/>
      <c r="G157" s="89"/>
      <c r="H157" s="89"/>
      <c r="I157" s="89">
        <f>SUM(I158)</f>
        <v>0</v>
      </c>
      <c r="J157" s="89">
        <f>SUM(J158)</f>
        <v>0</v>
      </c>
      <c r="K157" s="89"/>
      <c r="L157" s="89"/>
      <c r="M157" s="89">
        <f t="shared" si="9"/>
        <v>0</v>
      </c>
      <c r="N157" s="89">
        <f t="shared" si="9"/>
        <v>0</v>
      </c>
    </row>
    <row r="158" spans="1:14" s="12" customFormat="1" x14ac:dyDescent="0.55000000000000004">
      <c r="A158" s="80"/>
      <c r="B158" s="82"/>
      <c r="C158" s="82"/>
      <c r="D158" s="1" t="s">
        <v>110</v>
      </c>
      <c r="E158" s="14"/>
      <c r="F158" s="14"/>
      <c r="G158" s="14"/>
      <c r="H158" s="14"/>
      <c r="I158" s="14"/>
      <c r="J158" s="14">
        <v>0</v>
      </c>
      <c r="K158" s="14"/>
      <c r="L158" s="14"/>
      <c r="M158" s="14">
        <f t="shared" si="9"/>
        <v>0</v>
      </c>
      <c r="N158" s="14">
        <f t="shared" si="9"/>
        <v>0</v>
      </c>
    </row>
    <row r="159" spans="1:14" s="12" customFormat="1" x14ac:dyDescent="0.55000000000000004">
      <c r="A159" s="85"/>
      <c r="B159" s="86"/>
      <c r="C159" s="93" t="s">
        <v>23</v>
      </c>
      <c r="D159" s="87"/>
      <c r="E159" s="89"/>
      <c r="F159" s="89"/>
      <c r="G159" s="89"/>
      <c r="H159" s="89"/>
      <c r="I159" s="89">
        <f>I160</f>
        <v>15</v>
      </c>
      <c r="J159" s="89">
        <f>J160</f>
        <v>15</v>
      </c>
      <c r="K159" s="89"/>
      <c r="L159" s="89"/>
      <c r="M159" s="89">
        <f t="shared" si="9"/>
        <v>15</v>
      </c>
      <c r="N159" s="89">
        <f t="shared" si="9"/>
        <v>15</v>
      </c>
    </row>
    <row r="160" spans="1:14" s="12" customFormat="1" x14ac:dyDescent="0.55000000000000004">
      <c r="A160" s="80"/>
      <c r="B160" s="82"/>
      <c r="C160" s="82"/>
      <c r="D160" s="1" t="s">
        <v>123</v>
      </c>
      <c r="E160" s="14"/>
      <c r="F160" s="14"/>
      <c r="G160" s="14"/>
      <c r="H160" s="14"/>
      <c r="I160" s="14">
        <v>15</v>
      </c>
      <c r="J160" s="14">
        <v>15</v>
      </c>
      <c r="K160" s="14"/>
      <c r="L160" s="14"/>
      <c r="M160" s="14">
        <f t="shared" si="9"/>
        <v>15</v>
      </c>
      <c r="N160" s="14">
        <f t="shared" si="9"/>
        <v>15</v>
      </c>
    </row>
    <row r="161" spans="1:14" s="12" customFormat="1" x14ac:dyDescent="0.55000000000000004">
      <c r="A161" s="85" t="s">
        <v>210</v>
      </c>
      <c r="B161" s="86"/>
      <c r="C161" s="86"/>
      <c r="D161" s="87"/>
      <c r="E161" s="89">
        <f t="shared" ref="E161:F163" si="10">E162</f>
        <v>100</v>
      </c>
      <c r="F161" s="89">
        <f t="shared" si="10"/>
        <v>100</v>
      </c>
      <c r="G161" s="89"/>
      <c r="H161" s="89"/>
      <c r="I161" s="89"/>
      <c r="J161" s="89"/>
      <c r="K161" s="89"/>
      <c r="L161" s="89"/>
      <c r="M161" s="89">
        <f t="shared" ref="M161:N164" si="11">+E161+G161+I161+K161</f>
        <v>100</v>
      </c>
      <c r="N161" s="89">
        <f t="shared" si="11"/>
        <v>100</v>
      </c>
    </row>
    <row r="162" spans="1:14" s="12" customFormat="1" x14ac:dyDescent="0.55000000000000004">
      <c r="A162" s="85"/>
      <c r="B162" s="93" t="s">
        <v>15</v>
      </c>
      <c r="C162" s="93"/>
      <c r="D162" s="87"/>
      <c r="E162" s="89">
        <f t="shared" si="10"/>
        <v>100</v>
      </c>
      <c r="F162" s="89">
        <f t="shared" si="10"/>
        <v>100</v>
      </c>
      <c r="G162" s="89"/>
      <c r="H162" s="89"/>
      <c r="I162" s="89"/>
      <c r="J162" s="89"/>
      <c r="K162" s="89"/>
      <c r="L162" s="89"/>
      <c r="M162" s="89">
        <f t="shared" si="11"/>
        <v>100</v>
      </c>
      <c r="N162" s="89">
        <f t="shared" si="11"/>
        <v>100</v>
      </c>
    </row>
    <row r="163" spans="1:14" s="12" customFormat="1" x14ac:dyDescent="0.55000000000000004">
      <c r="A163" s="85"/>
      <c r="B163" s="93"/>
      <c r="C163" s="93" t="s">
        <v>16</v>
      </c>
      <c r="D163" s="87"/>
      <c r="E163" s="89">
        <f t="shared" si="10"/>
        <v>100</v>
      </c>
      <c r="F163" s="89">
        <f t="shared" si="10"/>
        <v>100</v>
      </c>
      <c r="G163" s="89"/>
      <c r="H163" s="89"/>
      <c r="I163" s="89"/>
      <c r="J163" s="89"/>
      <c r="K163" s="89"/>
      <c r="L163" s="89"/>
      <c r="M163" s="89">
        <f t="shared" si="11"/>
        <v>100</v>
      </c>
      <c r="N163" s="89">
        <f t="shared" si="11"/>
        <v>100</v>
      </c>
    </row>
    <row r="164" spans="1:14" s="12" customFormat="1" x14ac:dyDescent="0.55000000000000004">
      <c r="A164" s="80"/>
      <c r="B164" s="82"/>
      <c r="C164" s="82"/>
      <c r="D164" s="1" t="s">
        <v>115</v>
      </c>
      <c r="E164" s="14">
        <v>100</v>
      </c>
      <c r="F164" s="14">
        <v>100</v>
      </c>
      <c r="G164" s="14"/>
      <c r="H164" s="14"/>
      <c r="I164" s="14"/>
      <c r="J164" s="14"/>
      <c r="K164" s="14"/>
      <c r="L164" s="14"/>
      <c r="M164" s="14">
        <f t="shared" si="11"/>
        <v>100</v>
      </c>
      <c r="N164" s="14">
        <f t="shared" si="11"/>
        <v>100</v>
      </c>
    </row>
    <row r="165" spans="1:14" s="12" customFormat="1" x14ac:dyDescent="0.55000000000000004">
      <c r="A165" s="117" t="s">
        <v>129</v>
      </c>
      <c r="B165" s="125"/>
      <c r="C165" s="125"/>
      <c r="D165" s="118"/>
      <c r="E165" s="15">
        <f t="shared" ref="E165:N165" si="12">E5+E47+E77+E113+E129+E139+E149+E161</f>
        <v>2760</v>
      </c>
      <c r="F165" s="15">
        <f t="shared" si="12"/>
        <v>2688</v>
      </c>
      <c r="G165" s="15">
        <f t="shared" si="12"/>
        <v>0</v>
      </c>
      <c r="H165" s="15">
        <f t="shared" si="12"/>
        <v>0</v>
      </c>
      <c r="I165" s="15">
        <f t="shared" si="12"/>
        <v>537</v>
      </c>
      <c r="J165" s="15">
        <f t="shared" si="12"/>
        <v>502</v>
      </c>
      <c r="K165" s="15">
        <f t="shared" si="12"/>
        <v>40</v>
      </c>
      <c r="L165" s="15">
        <f t="shared" si="12"/>
        <v>25</v>
      </c>
      <c r="M165" s="15">
        <f t="shared" si="12"/>
        <v>3337</v>
      </c>
      <c r="N165" s="15">
        <f t="shared" si="12"/>
        <v>3215</v>
      </c>
    </row>
    <row r="166" spans="1:14" s="12" customFormat="1" x14ac:dyDescent="0.55000000000000004">
      <c r="A166" s="107" t="s">
        <v>214</v>
      </c>
      <c r="B166" s="18"/>
      <c r="C166" s="18"/>
      <c r="D166" s="18"/>
      <c r="E166" s="10"/>
      <c r="F166" s="19"/>
      <c r="G166" s="20"/>
      <c r="H166" s="20"/>
      <c r="I166" s="20"/>
      <c r="J166" s="20"/>
      <c r="K166" s="20"/>
      <c r="L166" s="20"/>
      <c r="M166" s="20"/>
      <c r="N166" s="21"/>
    </row>
    <row r="167" spans="1:14" s="12" customFormat="1" x14ac:dyDescent="0.55000000000000004">
      <c r="A167" s="20"/>
      <c r="B167" s="20"/>
      <c r="C167" s="20"/>
      <c r="D167" s="20"/>
      <c r="E167" s="21"/>
      <c r="F167" s="21"/>
      <c r="G167" s="21"/>
      <c r="H167" s="20"/>
      <c r="I167" s="20"/>
      <c r="J167" s="20"/>
      <c r="K167" s="20"/>
      <c r="L167" s="20"/>
      <c r="M167" s="20"/>
      <c r="N167" s="20"/>
    </row>
    <row r="168" spans="1:14" x14ac:dyDescent="0.55000000000000004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1:14" x14ac:dyDescent="0.55000000000000004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1:14" s="22" customFormat="1" x14ac:dyDescent="0.5500000000000000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</sheetData>
  <mergeCells count="7">
    <mergeCell ref="K3:L3"/>
    <mergeCell ref="M3:N3"/>
    <mergeCell ref="A3:D4"/>
    <mergeCell ref="A165:D165"/>
    <mergeCell ref="E3:F3"/>
    <mergeCell ref="G3:H3"/>
    <mergeCell ref="I3:J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showGridLines="0" showZeros="0" zoomScaleNormal="100" workbookViewId="0">
      <selection activeCell="A3" sqref="A3:B5"/>
    </sheetView>
  </sheetViews>
  <sheetFormatPr defaultRowHeight="21.75" x14ac:dyDescent="0.5"/>
  <cols>
    <col min="1" max="1" width="2.625" style="24" customWidth="1"/>
    <col min="2" max="2" width="36" style="24" customWidth="1"/>
    <col min="3" max="3" width="8.75" style="25" customWidth="1"/>
    <col min="4" max="5" width="8.625" style="26" customWidth="1"/>
    <col min="6" max="6" width="9.625" style="26" customWidth="1"/>
    <col min="7" max="7" width="9" style="26" customWidth="1"/>
    <col min="8" max="8" width="7.5" style="26" customWidth="1"/>
    <col min="9" max="9" width="8.75" style="26" customWidth="1"/>
    <col min="10" max="16384" width="9" style="27"/>
  </cols>
  <sheetData>
    <row r="1" spans="1:9" ht="18.75" customHeight="1" x14ac:dyDescent="0.5">
      <c r="F1" s="130" t="s">
        <v>215</v>
      </c>
      <c r="G1" s="130"/>
      <c r="H1" s="130"/>
      <c r="I1" s="130"/>
    </row>
    <row r="2" spans="1:9" ht="24" customHeight="1" x14ac:dyDescent="0.5">
      <c r="A2" s="109" t="s">
        <v>233</v>
      </c>
      <c r="B2" s="108"/>
    </row>
    <row r="3" spans="1:9" s="29" customFormat="1" ht="21.75" customHeight="1" x14ac:dyDescent="0.2">
      <c r="A3" s="131" t="s">
        <v>147</v>
      </c>
      <c r="B3" s="132"/>
      <c r="C3" s="28" t="s">
        <v>133</v>
      </c>
      <c r="D3" s="135" t="s">
        <v>148</v>
      </c>
      <c r="E3" s="135"/>
      <c r="F3" s="135"/>
      <c r="G3" s="135"/>
      <c r="H3" s="135"/>
      <c r="I3" s="135"/>
    </row>
    <row r="4" spans="1:9" s="29" customFormat="1" ht="22.5" customHeight="1" x14ac:dyDescent="0.2">
      <c r="A4" s="133"/>
      <c r="B4" s="134"/>
      <c r="C4" s="30"/>
      <c r="D4" s="137" t="s">
        <v>187</v>
      </c>
      <c r="E4" s="138"/>
      <c r="F4" s="139"/>
      <c r="G4" s="140" t="s">
        <v>191</v>
      </c>
      <c r="H4" s="140" t="s">
        <v>192</v>
      </c>
      <c r="I4" s="140" t="s">
        <v>129</v>
      </c>
    </row>
    <row r="5" spans="1:9" s="77" customFormat="1" ht="69" customHeight="1" x14ac:dyDescent="0.2">
      <c r="A5" s="133"/>
      <c r="B5" s="134"/>
      <c r="C5" s="76" t="s">
        <v>131</v>
      </c>
      <c r="D5" s="76" t="s">
        <v>188</v>
      </c>
      <c r="E5" s="76" t="s">
        <v>189</v>
      </c>
      <c r="F5" s="76" t="s">
        <v>190</v>
      </c>
      <c r="G5" s="141"/>
      <c r="H5" s="141"/>
      <c r="I5" s="141"/>
    </row>
    <row r="6" spans="1:9" s="29" customFormat="1" ht="18.75" customHeight="1" x14ac:dyDescent="0.2">
      <c r="A6" s="31" t="s">
        <v>17</v>
      </c>
      <c r="B6" s="32"/>
      <c r="C6" s="33">
        <f>C7+C25</f>
        <v>500</v>
      </c>
      <c r="D6" s="33">
        <f t="shared" ref="D6:I6" si="0">D7+D25</f>
        <v>127</v>
      </c>
      <c r="E6" s="33">
        <f t="shared" si="0"/>
        <v>134</v>
      </c>
      <c r="F6" s="33">
        <f t="shared" si="0"/>
        <v>111</v>
      </c>
      <c r="G6" s="33">
        <f t="shared" si="0"/>
        <v>133</v>
      </c>
      <c r="H6" s="33">
        <f t="shared" si="0"/>
        <v>29</v>
      </c>
      <c r="I6" s="33">
        <f t="shared" si="0"/>
        <v>534</v>
      </c>
    </row>
    <row r="7" spans="1:9" s="29" customFormat="1" ht="18.75" customHeight="1" x14ac:dyDescent="0.2">
      <c r="A7" s="34"/>
      <c r="B7" s="35" t="s">
        <v>193</v>
      </c>
      <c r="C7" s="33">
        <f>SUM(C8:C24)</f>
        <v>351</v>
      </c>
      <c r="D7" s="33">
        <f t="shared" ref="D7" si="1">SUM(D8:D24)</f>
        <v>86</v>
      </c>
      <c r="E7" s="33">
        <f t="shared" ref="E7" si="2">SUM(E8:E24)</f>
        <v>105</v>
      </c>
      <c r="F7" s="33">
        <f t="shared" ref="F7" si="3">SUM(F8:F24)</f>
        <v>82</v>
      </c>
      <c r="G7" s="33">
        <f t="shared" ref="G7" si="4">SUM(G8:G24)</f>
        <v>86</v>
      </c>
      <c r="H7" s="33">
        <f t="shared" ref="H7" si="5">SUM(H8:H24)</f>
        <v>23</v>
      </c>
      <c r="I7" s="33">
        <f t="shared" ref="I7" si="6">SUM(I8:I24)</f>
        <v>382</v>
      </c>
    </row>
    <row r="8" spans="1:9" s="29" customFormat="1" ht="18.75" customHeight="1" x14ac:dyDescent="0.2">
      <c r="A8" s="34"/>
      <c r="B8" s="36" t="s">
        <v>13</v>
      </c>
      <c r="C8" s="37">
        <v>30</v>
      </c>
      <c r="D8" s="37">
        <v>5</v>
      </c>
      <c r="E8" s="37">
        <v>10</v>
      </c>
      <c r="F8" s="37">
        <v>6</v>
      </c>
      <c r="G8" s="37">
        <v>6</v>
      </c>
      <c r="H8" s="37">
        <v>3</v>
      </c>
      <c r="I8" s="37">
        <f>SUM(D8:H8)</f>
        <v>30</v>
      </c>
    </row>
    <row r="9" spans="1:9" s="29" customFormat="1" ht="18.75" customHeight="1" x14ac:dyDescent="0.2">
      <c r="A9" s="34"/>
      <c r="B9" s="36" t="s">
        <v>7</v>
      </c>
      <c r="C9" s="37">
        <v>30</v>
      </c>
      <c r="D9" s="37">
        <v>5</v>
      </c>
      <c r="E9" s="37">
        <v>10</v>
      </c>
      <c r="F9" s="37">
        <v>6</v>
      </c>
      <c r="G9" s="37">
        <v>6</v>
      </c>
      <c r="H9" s="37">
        <v>3</v>
      </c>
      <c r="I9" s="37">
        <f t="shared" ref="I9:I24" si="7">SUM(D9:H9)</f>
        <v>30</v>
      </c>
    </row>
    <row r="10" spans="1:9" s="29" customFormat="1" ht="18.75" customHeight="1" x14ac:dyDescent="0.2">
      <c r="A10" s="34"/>
      <c r="B10" s="36" t="s">
        <v>10</v>
      </c>
      <c r="C10" s="37">
        <v>30</v>
      </c>
      <c r="D10" s="37">
        <v>5</v>
      </c>
      <c r="E10" s="37">
        <v>12</v>
      </c>
      <c r="F10" s="37">
        <v>9</v>
      </c>
      <c r="G10" s="37">
        <v>9</v>
      </c>
      <c r="H10" s="37">
        <v>3</v>
      </c>
      <c r="I10" s="37">
        <f t="shared" si="7"/>
        <v>38</v>
      </c>
    </row>
    <row r="11" spans="1:9" s="29" customFormat="1" ht="18.75" customHeight="1" x14ac:dyDescent="0.2">
      <c r="A11" s="34"/>
      <c r="B11" s="36" t="s">
        <v>5</v>
      </c>
      <c r="C11" s="37">
        <v>30</v>
      </c>
      <c r="D11" s="37">
        <v>5</v>
      </c>
      <c r="E11" s="37">
        <v>12</v>
      </c>
      <c r="F11" s="37">
        <v>7</v>
      </c>
      <c r="G11" s="37">
        <v>6</v>
      </c>
      <c r="H11" s="37">
        <v>3</v>
      </c>
      <c r="I11" s="37">
        <f t="shared" si="7"/>
        <v>33</v>
      </c>
    </row>
    <row r="12" spans="1:9" s="29" customFormat="1" ht="18.75" customHeight="1" x14ac:dyDescent="0.2">
      <c r="A12" s="34"/>
      <c r="B12" s="36" t="s">
        <v>2</v>
      </c>
      <c r="C12" s="37">
        <v>30</v>
      </c>
      <c r="D12" s="37">
        <v>5</v>
      </c>
      <c r="E12" s="37">
        <v>10</v>
      </c>
      <c r="F12" s="37">
        <v>10</v>
      </c>
      <c r="G12" s="37">
        <v>7</v>
      </c>
      <c r="H12" s="37">
        <v>3</v>
      </c>
      <c r="I12" s="37">
        <f t="shared" si="7"/>
        <v>35</v>
      </c>
    </row>
    <row r="13" spans="1:9" s="29" customFormat="1" ht="18.75" customHeight="1" x14ac:dyDescent="0.5">
      <c r="A13" s="34"/>
      <c r="B13" s="36" t="s">
        <v>194</v>
      </c>
      <c r="C13" s="46">
        <v>30</v>
      </c>
      <c r="D13" s="46">
        <v>10</v>
      </c>
      <c r="E13" s="46">
        <v>10</v>
      </c>
      <c r="F13" s="37">
        <v>5</v>
      </c>
      <c r="G13" s="37">
        <v>4</v>
      </c>
      <c r="H13" s="78">
        <v>1</v>
      </c>
      <c r="I13" s="37">
        <f t="shared" si="7"/>
        <v>30</v>
      </c>
    </row>
    <row r="14" spans="1:9" s="29" customFormat="1" ht="18.75" customHeight="1" x14ac:dyDescent="0.2">
      <c r="A14" s="34"/>
      <c r="B14" s="36" t="s">
        <v>12</v>
      </c>
      <c r="C14" s="37">
        <v>30</v>
      </c>
      <c r="D14" s="37">
        <v>7</v>
      </c>
      <c r="E14" s="37">
        <v>10</v>
      </c>
      <c r="F14" s="37">
        <v>10</v>
      </c>
      <c r="G14" s="37">
        <v>10</v>
      </c>
      <c r="H14" s="37">
        <v>1</v>
      </c>
      <c r="I14" s="37">
        <f t="shared" si="7"/>
        <v>38</v>
      </c>
    </row>
    <row r="15" spans="1:9" s="29" customFormat="1" ht="18.75" customHeight="1" x14ac:dyDescent="0.2">
      <c r="A15" s="34"/>
      <c r="B15" s="36" t="s">
        <v>195</v>
      </c>
      <c r="C15" s="37">
        <v>20</v>
      </c>
      <c r="D15" s="37">
        <v>6</v>
      </c>
      <c r="E15" s="37">
        <v>6</v>
      </c>
      <c r="F15" s="37">
        <v>6</v>
      </c>
      <c r="G15" s="37">
        <v>5</v>
      </c>
      <c r="H15" s="37">
        <v>2</v>
      </c>
      <c r="I15" s="37">
        <f t="shared" si="7"/>
        <v>25</v>
      </c>
    </row>
    <row r="16" spans="1:9" s="29" customFormat="1" ht="18.75" customHeight="1" x14ac:dyDescent="0.2">
      <c r="A16" s="34"/>
      <c r="B16" s="36" t="s">
        <v>4</v>
      </c>
      <c r="C16" s="37">
        <v>16</v>
      </c>
      <c r="D16" s="37">
        <v>5</v>
      </c>
      <c r="E16" s="37">
        <v>3</v>
      </c>
      <c r="F16" s="37">
        <v>3</v>
      </c>
      <c r="G16" s="37">
        <v>5</v>
      </c>
      <c r="H16" s="37"/>
      <c r="I16" s="37">
        <f t="shared" si="7"/>
        <v>16</v>
      </c>
    </row>
    <row r="17" spans="1:9" s="29" customFormat="1" ht="18.75" customHeight="1" x14ac:dyDescent="0.2">
      <c r="A17" s="34"/>
      <c r="B17" s="36" t="s">
        <v>6</v>
      </c>
      <c r="C17" s="37">
        <v>16</v>
      </c>
      <c r="D17" s="37">
        <v>12</v>
      </c>
      <c r="E17" s="37">
        <v>2</v>
      </c>
      <c r="F17" s="37">
        <v>1</v>
      </c>
      <c r="G17" s="37">
        <v>1</v>
      </c>
      <c r="H17" s="37"/>
      <c r="I17" s="37">
        <f t="shared" si="7"/>
        <v>16</v>
      </c>
    </row>
    <row r="18" spans="1:9" s="29" customFormat="1" ht="18.75" customHeight="1" x14ac:dyDescent="0.2">
      <c r="A18" s="34"/>
      <c r="B18" s="36" t="s">
        <v>14</v>
      </c>
      <c r="C18" s="37">
        <v>15</v>
      </c>
      <c r="D18" s="37">
        <v>5</v>
      </c>
      <c r="E18" s="37">
        <v>3</v>
      </c>
      <c r="F18" s="37">
        <v>3</v>
      </c>
      <c r="G18" s="37">
        <v>4</v>
      </c>
      <c r="H18" s="37"/>
      <c r="I18" s="37">
        <f t="shared" si="7"/>
        <v>15</v>
      </c>
    </row>
    <row r="19" spans="1:9" s="29" customFormat="1" ht="18.75" customHeight="1" x14ac:dyDescent="0.2">
      <c r="A19" s="34"/>
      <c r="B19" s="36" t="s">
        <v>8</v>
      </c>
      <c r="C19" s="37">
        <v>15</v>
      </c>
      <c r="D19" s="37">
        <v>3</v>
      </c>
      <c r="E19" s="37">
        <v>4</v>
      </c>
      <c r="F19" s="37">
        <v>5</v>
      </c>
      <c r="G19" s="37">
        <v>5</v>
      </c>
      <c r="H19" s="37"/>
      <c r="I19" s="37">
        <f t="shared" si="7"/>
        <v>17</v>
      </c>
    </row>
    <row r="20" spans="1:9" s="29" customFormat="1" ht="18.75" customHeight="1" x14ac:dyDescent="0.2">
      <c r="A20" s="34"/>
      <c r="B20" s="36" t="s">
        <v>9</v>
      </c>
      <c r="C20" s="37">
        <v>9</v>
      </c>
      <c r="D20" s="37">
        <v>2</v>
      </c>
      <c r="E20" s="37">
        <v>2</v>
      </c>
      <c r="F20" s="37">
        <v>3</v>
      </c>
      <c r="G20" s="37">
        <v>2</v>
      </c>
      <c r="H20" s="37"/>
      <c r="I20" s="37">
        <f t="shared" si="7"/>
        <v>9</v>
      </c>
    </row>
    <row r="21" spans="1:9" s="29" customFormat="1" ht="18.75" customHeight="1" x14ac:dyDescent="0.2">
      <c r="A21" s="34"/>
      <c r="B21" s="36" t="s">
        <v>1</v>
      </c>
      <c r="C21" s="37">
        <v>15</v>
      </c>
      <c r="D21" s="37">
        <v>2</v>
      </c>
      <c r="E21" s="37">
        <v>3</v>
      </c>
      <c r="F21" s="37">
        <v>2</v>
      </c>
      <c r="G21" s="37">
        <v>6</v>
      </c>
      <c r="H21" s="37">
        <v>2</v>
      </c>
      <c r="I21" s="37">
        <f t="shared" si="7"/>
        <v>15</v>
      </c>
    </row>
    <row r="22" spans="1:9" s="29" customFormat="1" ht="18.75" customHeight="1" x14ac:dyDescent="0.2">
      <c r="A22" s="34"/>
      <c r="B22" s="36" t="s">
        <v>25</v>
      </c>
      <c r="C22" s="37">
        <v>15</v>
      </c>
      <c r="D22" s="37">
        <v>3</v>
      </c>
      <c r="E22" s="37">
        <v>3</v>
      </c>
      <c r="F22" s="37">
        <v>3</v>
      </c>
      <c r="G22" s="37">
        <v>5</v>
      </c>
      <c r="H22" s="37">
        <v>1</v>
      </c>
      <c r="I22" s="37">
        <f t="shared" si="7"/>
        <v>15</v>
      </c>
    </row>
    <row r="23" spans="1:9" s="29" customFormat="1" ht="18.75" customHeight="1" x14ac:dyDescent="0.2">
      <c r="A23" s="34"/>
      <c r="B23" s="36" t="s">
        <v>196</v>
      </c>
      <c r="C23" s="37">
        <v>15</v>
      </c>
      <c r="D23" s="37">
        <v>3</v>
      </c>
      <c r="E23" s="37">
        <v>3</v>
      </c>
      <c r="F23" s="37">
        <v>3</v>
      </c>
      <c r="G23" s="37">
        <v>5</v>
      </c>
      <c r="H23" s="37">
        <v>1</v>
      </c>
      <c r="I23" s="37">
        <f t="shared" si="7"/>
        <v>15</v>
      </c>
    </row>
    <row r="24" spans="1:9" s="29" customFormat="1" ht="18.75" customHeight="1" x14ac:dyDescent="0.2">
      <c r="A24" s="34"/>
      <c r="B24" s="36" t="s">
        <v>11</v>
      </c>
      <c r="C24" s="37">
        <v>5</v>
      </c>
      <c r="D24" s="37">
        <v>3</v>
      </c>
      <c r="E24" s="37">
        <v>2</v>
      </c>
      <c r="F24" s="37"/>
      <c r="G24" s="37"/>
      <c r="H24" s="37"/>
      <c r="I24" s="37">
        <f t="shared" si="7"/>
        <v>5</v>
      </c>
    </row>
    <row r="25" spans="1:9" s="29" customFormat="1" ht="18.75" customHeight="1" x14ac:dyDescent="0.2">
      <c r="A25" s="34"/>
      <c r="B25" s="35" t="s">
        <v>150</v>
      </c>
      <c r="C25" s="33">
        <f>SUM(C26:C34)</f>
        <v>149</v>
      </c>
      <c r="D25" s="33">
        <f t="shared" ref="D25:I25" si="8">SUM(D26:D34)</f>
        <v>41</v>
      </c>
      <c r="E25" s="33">
        <f t="shared" si="8"/>
        <v>29</v>
      </c>
      <c r="F25" s="33">
        <f t="shared" si="8"/>
        <v>29</v>
      </c>
      <c r="G25" s="33">
        <f t="shared" si="8"/>
        <v>47</v>
      </c>
      <c r="H25" s="33">
        <f t="shared" si="8"/>
        <v>6</v>
      </c>
      <c r="I25" s="33">
        <f t="shared" si="8"/>
        <v>152</v>
      </c>
    </row>
    <row r="26" spans="1:9" s="29" customFormat="1" ht="18.75" customHeight="1" x14ac:dyDescent="0.2">
      <c r="A26" s="34"/>
      <c r="B26" s="36" t="s">
        <v>11</v>
      </c>
      <c r="C26" s="37">
        <v>25</v>
      </c>
      <c r="D26" s="37">
        <v>5</v>
      </c>
      <c r="E26" s="37">
        <v>5</v>
      </c>
      <c r="F26" s="37">
        <v>3</v>
      </c>
      <c r="G26" s="37">
        <v>10</v>
      </c>
      <c r="H26" s="37">
        <v>2</v>
      </c>
      <c r="I26" s="37">
        <f>SUM(D26:H26)</f>
        <v>25</v>
      </c>
    </row>
    <row r="27" spans="1:9" s="29" customFormat="1" ht="20.100000000000001" customHeight="1" x14ac:dyDescent="0.2">
      <c r="A27" s="34"/>
      <c r="B27" s="36" t="s">
        <v>9</v>
      </c>
      <c r="C27" s="37">
        <v>21</v>
      </c>
      <c r="D27" s="37">
        <v>3</v>
      </c>
      <c r="E27" s="37">
        <v>5</v>
      </c>
      <c r="F27" s="37">
        <v>7</v>
      </c>
      <c r="G27" s="37">
        <v>6</v>
      </c>
      <c r="H27" s="37"/>
      <c r="I27" s="37">
        <f t="shared" ref="I27:I34" si="9">SUM(D27:H27)</f>
        <v>21</v>
      </c>
    </row>
    <row r="28" spans="1:9" s="29" customFormat="1" ht="20.100000000000001" customHeight="1" x14ac:dyDescent="0.2">
      <c r="A28" s="34"/>
      <c r="B28" s="36" t="s">
        <v>14</v>
      </c>
      <c r="C28" s="37">
        <v>15</v>
      </c>
      <c r="D28" s="37">
        <v>5</v>
      </c>
      <c r="E28" s="37">
        <v>3</v>
      </c>
      <c r="F28" s="37">
        <v>3</v>
      </c>
      <c r="G28" s="37">
        <v>4</v>
      </c>
      <c r="H28" s="37"/>
      <c r="I28" s="37">
        <f t="shared" si="9"/>
        <v>15</v>
      </c>
    </row>
    <row r="29" spans="1:9" s="29" customFormat="1" ht="20.100000000000001" customHeight="1" x14ac:dyDescent="0.2">
      <c r="A29" s="34"/>
      <c r="B29" s="36" t="s">
        <v>8</v>
      </c>
      <c r="C29" s="37">
        <v>15</v>
      </c>
      <c r="D29" s="37">
        <v>4</v>
      </c>
      <c r="E29" s="37">
        <v>4</v>
      </c>
      <c r="F29" s="37">
        <v>5</v>
      </c>
      <c r="G29" s="37">
        <v>5</v>
      </c>
      <c r="H29" s="37"/>
      <c r="I29" s="37">
        <f t="shared" si="9"/>
        <v>18</v>
      </c>
    </row>
    <row r="30" spans="1:9" s="29" customFormat="1" ht="20.100000000000001" customHeight="1" x14ac:dyDescent="0.2">
      <c r="A30" s="34"/>
      <c r="B30" s="36" t="s">
        <v>1</v>
      </c>
      <c r="C30" s="37">
        <v>15</v>
      </c>
      <c r="D30" s="37">
        <v>2</v>
      </c>
      <c r="E30" s="37">
        <v>3</v>
      </c>
      <c r="F30" s="37">
        <v>2</v>
      </c>
      <c r="G30" s="37">
        <v>6</v>
      </c>
      <c r="H30" s="37">
        <v>2</v>
      </c>
      <c r="I30" s="37">
        <f t="shared" si="9"/>
        <v>15</v>
      </c>
    </row>
    <row r="31" spans="1:9" s="29" customFormat="1" ht="20.100000000000001" customHeight="1" x14ac:dyDescent="0.2">
      <c r="A31" s="34"/>
      <c r="B31" s="36" t="s">
        <v>25</v>
      </c>
      <c r="C31" s="37">
        <v>15</v>
      </c>
      <c r="D31" s="37">
        <v>3</v>
      </c>
      <c r="E31" s="37">
        <v>3</v>
      </c>
      <c r="F31" s="37">
        <v>3</v>
      </c>
      <c r="G31" s="37">
        <v>5</v>
      </c>
      <c r="H31" s="37">
        <v>1</v>
      </c>
      <c r="I31" s="37">
        <f t="shared" si="9"/>
        <v>15</v>
      </c>
    </row>
    <row r="32" spans="1:9" s="29" customFormat="1" ht="20.100000000000001" customHeight="1" x14ac:dyDescent="0.2">
      <c r="A32" s="34"/>
      <c r="B32" s="36" t="s">
        <v>6</v>
      </c>
      <c r="C32" s="37">
        <v>14</v>
      </c>
      <c r="D32" s="37">
        <v>11</v>
      </c>
      <c r="E32" s="37">
        <v>1</v>
      </c>
      <c r="F32" s="37">
        <v>1</v>
      </c>
      <c r="G32" s="37">
        <v>1</v>
      </c>
      <c r="H32" s="37"/>
      <c r="I32" s="37">
        <f t="shared" si="9"/>
        <v>14</v>
      </c>
    </row>
    <row r="33" spans="1:9" s="29" customFormat="1" ht="20.100000000000001" customHeight="1" x14ac:dyDescent="0.2">
      <c r="A33" s="34"/>
      <c r="B33" s="36" t="s">
        <v>196</v>
      </c>
      <c r="C33" s="37">
        <v>15</v>
      </c>
      <c r="D33" s="37">
        <v>3</v>
      </c>
      <c r="E33" s="37">
        <v>3</v>
      </c>
      <c r="F33" s="37">
        <v>3</v>
      </c>
      <c r="G33" s="37">
        <v>5</v>
      </c>
      <c r="H33" s="37">
        <v>1</v>
      </c>
      <c r="I33" s="37">
        <f t="shared" si="9"/>
        <v>15</v>
      </c>
    </row>
    <row r="34" spans="1:9" s="29" customFormat="1" ht="20.100000000000001" customHeight="1" x14ac:dyDescent="0.2">
      <c r="A34" s="34"/>
      <c r="B34" s="36" t="s">
        <v>4</v>
      </c>
      <c r="C34" s="37">
        <v>14</v>
      </c>
      <c r="D34" s="37">
        <v>5</v>
      </c>
      <c r="E34" s="37">
        <v>2</v>
      </c>
      <c r="F34" s="37">
        <v>2</v>
      </c>
      <c r="G34" s="37">
        <v>5</v>
      </c>
      <c r="H34" s="37"/>
      <c r="I34" s="37">
        <f t="shared" si="9"/>
        <v>14</v>
      </c>
    </row>
    <row r="35" spans="1:9" s="29" customFormat="1" ht="18.75" customHeight="1" x14ac:dyDescent="0.2">
      <c r="A35" s="38" t="s">
        <v>40</v>
      </c>
      <c r="B35" s="39"/>
      <c r="C35" s="40">
        <f>SUM(C36:C56)</f>
        <v>810</v>
      </c>
      <c r="D35" s="40">
        <f t="shared" ref="D35:I35" si="10">SUM(D36:D56)</f>
        <v>137</v>
      </c>
      <c r="E35" s="40">
        <f t="shared" si="10"/>
        <v>267</v>
      </c>
      <c r="F35" s="40">
        <f t="shared" si="10"/>
        <v>152</v>
      </c>
      <c r="G35" s="40">
        <f t="shared" si="10"/>
        <v>179</v>
      </c>
      <c r="H35" s="40">
        <f t="shared" si="10"/>
        <v>85</v>
      </c>
      <c r="I35" s="40">
        <f t="shared" si="10"/>
        <v>820</v>
      </c>
    </row>
    <row r="36" spans="1:9" s="29" customFormat="1" ht="18.95" customHeight="1" x14ac:dyDescent="0.2">
      <c r="A36" s="41"/>
      <c r="B36" s="39" t="s">
        <v>153</v>
      </c>
      <c r="C36" s="42">
        <v>50</v>
      </c>
      <c r="D36" s="42">
        <v>20</v>
      </c>
      <c r="E36" s="42">
        <v>15</v>
      </c>
      <c r="F36" s="42">
        <v>10</v>
      </c>
      <c r="G36" s="42">
        <v>4</v>
      </c>
      <c r="H36" s="42">
        <v>1</v>
      </c>
      <c r="I36" s="42">
        <f>SUM(D36:H36)</f>
        <v>50</v>
      </c>
    </row>
    <row r="37" spans="1:9" s="29" customFormat="1" ht="18.95" customHeight="1" x14ac:dyDescent="0.2">
      <c r="A37" s="41"/>
      <c r="B37" s="39" t="s">
        <v>160</v>
      </c>
      <c r="C37" s="42">
        <v>50</v>
      </c>
      <c r="D37" s="42">
        <v>10</v>
      </c>
      <c r="E37" s="42">
        <v>15</v>
      </c>
      <c r="F37" s="42">
        <v>5</v>
      </c>
      <c r="G37" s="42">
        <v>10</v>
      </c>
      <c r="H37" s="42">
        <v>10</v>
      </c>
      <c r="I37" s="42">
        <f>SUM(D37:H37)</f>
        <v>50</v>
      </c>
    </row>
    <row r="38" spans="1:9" s="29" customFormat="1" ht="18.95" customHeight="1" x14ac:dyDescent="0.2">
      <c r="A38" s="41"/>
      <c r="B38" s="39" t="s">
        <v>152</v>
      </c>
      <c r="C38" s="42">
        <v>50</v>
      </c>
      <c r="D38" s="42">
        <v>10</v>
      </c>
      <c r="E38" s="42">
        <v>10</v>
      </c>
      <c r="F38" s="42">
        <v>15</v>
      </c>
      <c r="G38" s="42">
        <v>10</v>
      </c>
      <c r="H38" s="42">
        <v>5</v>
      </c>
      <c r="I38" s="42">
        <f t="shared" ref="I38:I56" si="11">SUM(D38:H38)</f>
        <v>50</v>
      </c>
    </row>
    <row r="39" spans="1:9" s="29" customFormat="1" ht="18.95" customHeight="1" x14ac:dyDescent="0.2">
      <c r="A39" s="41"/>
      <c r="B39" s="39" t="s">
        <v>162</v>
      </c>
      <c r="C39" s="42">
        <v>50</v>
      </c>
      <c r="D39" s="42">
        <v>5</v>
      </c>
      <c r="E39" s="42">
        <v>20</v>
      </c>
      <c r="F39" s="42">
        <v>3</v>
      </c>
      <c r="G39" s="42">
        <v>10</v>
      </c>
      <c r="H39" s="42">
        <v>12</v>
      </c>
      <c r="I39" s="42">
        <f t="shared" ref="I39:I45" si="12">SUM(D39:H39)</f>
        <v>50</v>
      </c>
    </row>
    <row r="40" spans="1:9" s="29" customFormat="1" ht="18.95" customHeight="1" x14ac:dyDescent="0.2">
      <c r="A40" s="41"/>
      <c r="B40" s="39" t="s">
        <v>197</v>
      </c>
      <c r="C40" s="42">
        <v>50</v>
      </c>
      <c r="D40" s="42">
        <v>5</v>
      </c>
      <c r="E40" s="42">
        <v>16</v>
      </c>
      <c r="F40" s="42">
        <v>14</v>
      </c>
      <c r="G40" s="42">
        <v>10</v>
      </c>
      <c r="H40" s="42">
        <v>5</v>
      </c>
      <c r="I40" s="42">
        <f t="shared" si="12"/>
        <v>50</v>
      </c>
    </row>
    <row r="41" spans="1:9" s="29" customFormat="1" ht="18.95" customHeight="1" x14ac:dyDescent="0.2">
      <c r="A41" s="110"/>
      <c r="B41" s="111" t="s">
        <v>198</v>
      </c>
      <c r="C41" s="43">
        <v>50</v>
      </c>
      <c r="D41" s="43">
        <v>10</v>
      </c>
      <c r="E41" s="43">
        <v>15</v>
      </c>
      <c r="F41" s="43">
        <v>13</v>
      </c>
      <c r="G41" s="43">
        <v>10</v>
      </c>
      <c r="H41" s="43">
        <v>2</v>
      </c>
      <c r="I41" s="43">
        <f t="shared" si="12"/>
        <v>50</v>
      </c>
    </row>
    <row r="42" spans="1:9" s="29" customFormat="1" ht="18.95" customHeight="1" x14ac:dyDescent="0.2">
      <c r="A42" s="41"/>
      <c r="B42" s="39" t="s">
        <v>164</v>
      </c>
      <c r="C42" s="42">
        <v>50</v>
      </c>
      <c r="D42" s="42">
        <v>10</v>
      </c>
      <c r="E42" s="42">
        <v>20</v>
      </c>
      <c r="F42" s="42">
        <v>5</v>
      </c>
      <c r="G42" s="42">
        <v>10</v>
      </c>
      <c r="H42" s="42">
        <v>5</v>
      </c>
      <c r="I42" s="42">
        <f t="shared" si="12"/>
        <v>50</v>
      </c>
    </row>
    <row r="43" spans="1:9" s="29" customFormat="1" ht="18.75" customHeight="1" x14ac:dyDescent="0.2">
      <c r="A43" s="41"/>
      <c r="B43" s="39" t="s">
        <v>151</v>
      </c>
      <c r="C43" s="42">
        <v>50</v>
      </c>
      <c r="D43" s="42">
        <v>6</v>
      </c>
      <c r="E43" s="42">
        <v>25</v>
      </c>
      <c r="F43" s="42">
        <v>3</v>
      </c>
      <c r="G43" s="42">
        <v>13</v>
      </c>
      <c r="H43" s="42">
        <v>3</v>
      </c>
      <c r="I43" s="42">
        <f t="shared" si="12"/>
        <v>50</v>
      </c>
    </row>
    <row r="44" spans="1:9" s="29" customFormat="1" ht="18.75" customHeight="1" x14ac:dyDescent="0.2">
      <c r="A44" s="41"/>
      <c r="B44" s="39" t="s">
        <v>155</v>
      </c>
      <c r="C44" s="42">
        <v>45</v>
      </c>
      <c r="D44" s="42">
        <v>5</v>
      </c>
      <c r="E44" s="42">
        <v>14</v>
      </c>
      <c r="F44" s="42">
        <v>11</v>
      </c>
      <c r="G44" s="42">
        <v>10</v>
      </c>
      <c r="H44" s="42">
        <v>5</v>
      </c>
      <c r="I44" s="42">
        <f t="shared" si="12"/>
        <v>45</v>
      </c>
    </row>
    <row r="45" spans="1:9" s="29" customFormat="1" ht="18.75" customHeight="1" x14ac:dyDescent="0.2">
      <c r="A45" s="41"/>
      <c r="B45" s="39" t="s">
        <v>163</v>
      </c>
      <c r="C45" s="42">
        <v>40</v>
      </c>
      <c r="D45" s="42">
        <v>10</v>
      </c>
      <c r="E45" s="42">
        <v>12</v>
      </c>
      <c r="F45" s="42">
        <v>8</v>
      </c>
      <c r="G45" s="42">
        <v>8</v>
      </c>
      <c r="H45" s="42">
        <v>2</v>
      </c>
      <c r="I45" s="42">
        <f t="shared" si="12"/>
        <v>40</v>
      </c>
    </row>
    <row r="46" spans="1:9" s="29" customFormat="1" ht="18.75" customHeight="1" x14ac:dyDescent="0.2">
      <c r="A46" s="41"/>
      <c r="B46" s="39" t="s">
        <v>154</v>
      </c>
      <c r="C46" s="42">
        <v>40</v>
      </c>
      <c r="D46" s="42">
        <v>11</v>
      </c>
      <c r="E46" s="42">
        <v>12</v>
      </c>
      <c r="F46" s="42">
        <v>8</v>
      </c>
      <c r="G46" s="42">
        <v>8</v>
      </c>
      <c r="H46" s="42">
        <v>1</v>
      </c>
      <c r="I46" s="42">
        <f t="shared" si="11"/>
        <v>40</v>
      </c>
    </row>
    <row r="47" spans="1:9" s="29" customFormat="1" ht="18.75" customHeight="1" x14ac:dyDescent="0.2">
      <c r="A47" s="41"/>
      <c r="B47" s="39" t="s">
        <v>56</v>
      </c>
      <c r="C47" s="42">
        <v>40</v>
      </c>
      <c r="D47" s="42">
        <v>5</v>
      </c>
      <c r="E47" s="42">
        <v>10</v>
      </c>
      <c r="F47" s="42">
        <v>10</v>
      </c>
      <c r="G47" s="42">
        <v>10</v>
      </c>
      <c r="H47" s="42">
        <v>5</v>
      </c>
      <c r="I47" s="42">
        <f t="shared" si="11"/>
        <v>40</v>
      </c>
    </row>
    <row r="48" spans="1:9" s="29" customFormat="1" ht="18.75" customHeight="1" x14ac:dyDescent="0.2">
      <c r="A48" s="41"/>
      <c r="B48" s="39" t="s">
        <v>199</v>
      </c>
      <c r="C48" s="42">
        <v>40</v>
      </c>
      <c r="D48" s="42">
        <v>5</v>
      </c>
      <c r="E48" s="42">
        <v>10</v>
      </c>
      <c r="F48" s="42">
        <v>10</v>
      </c>
      <c r="G48" s="42">
        <v>10</v>
      </c>
      <c r="H48" s="42">
        <v>5</v>
      </c>
      <c r="I48" s="42">
        <f t="shared" si="11"/>
        <v>40</v>
      </c>
    </row>
    <row r="49" spans="1:9" s="29" customFormat="1" ht="18.75" customHeight="1" x14ac:dyDescent="0.2">
      <c r="A49" s="41"/>
      <c r="B49" s="39" t="s">
        <v>156</v>
      </c>
      <c r="C49" s="42">
        <v>40</v>
      </c>
      <c r="D49" s="42">
        <v>5</v>
      </c>
      <c r="E49" s="42">
        <v>15</v>
      </c>
      <c r="F49" s="42">
        <v>8</v>
      </c>
      <c r="G49" s="42">
        <v>10</v>
      </c>
      <c r="H49" s="42">
        <v>2</v>
      </c>
      <c r="I49" s="42">
        <f t="shared" si="11"/>
        <v>40</v>
      </c>
    </row>
    <row r="50" spans="1:9" s="29" customFormat="1" ht="18.75" customHeight="1" x14ac:dyDescent="0.2">
      <c r="A50" s="41"/>
      <c r="B50" s="39" t="s">
        <v>157</v>
      </c>
      <c r="C50" s="42">
        <v>35</v>
      </c>
      <c r="D50" s="42">
        <v>3</v>
      </c>
      <c r="E50" s="42">
        <v>18</v>
      </c>
      <c r="F50" s="42">
        <v>5</v>
      </c>
      <c r="G50" s="42">
        <v>7</v>
      </c>
      <c r="H50" s="42">
        <v>2</v>
      </c>
      <c r="I50" s="42">
        <f t="shared" si="11"/>
        <v>35</v>
      </c>
    </row>
    <row r="51" spans="1:9" s="29" customFormat="1" ht="18.75" customHeight="1" x14ac:dyDescent="0.2">
      <c r="A51" s="41"/>
      <c r="B51" s="39" t="s">
        <v>200</v>
      </c>
      <c r="C51" s="42">
        <v>30</v>
      </c>
      <c r="D51" s="42">
        <v>5</v>
      </c>
      <c r="E51" s="42">
        <v>10</v>
      </c>
      <c r="F51" s="42">
        <v>8</v>
      </c>
      <c r="G51" s="42">
        <v>6</v>
      </c>
      <c r="H51" s="42">
        <v>1</v>
      </c>
      <c r="I51" s="42">
        <f t="shared" si="11"/>
        <v>30</v>
      </c>
    </row>
    <row r="52" spans="1:9" s="29" customFormat="1" ht="18.75" customHeight="1" x14ac:dyDescent="0.2">
      <c r="A52" s="41"/>
      <c r="B52" s="39" t="s">
        <v>159</v>
      </c>
      <c r="C52" s="42">
        <v>25</v>
      </c>
      <c r="D52" s="42">
        <v>5</v>
      </c>
      <c r="E52" s="42">
        <v>8</v>
      </c>
      <c r="F52" s="42">
        <v>2</v>
      </c>
      <c r="G52" s="42">
        <v>5</v>
      </c>
      <c r="H52" s="42">
        <v>5</v>
      </c>
      <c r="I52" s="42">
        <f>SUM(D52:H52)</f>
        <v>25</v>
      </c>
    </row>
    <row r="53" spans="1:9" s="29" customFormat="1" ht="18.75" customHeight="1" x14ac:dyDescent="0.2">
      <c r="A53" s="41"/>
      <c r="B53" s="39" t="s">
        <v>158</v>
      </c>
      <c r="C53" s="42">
        <v>25</v>
      </c>
      <c r="D53" s="42">
        <v>5</v>
      </c>
      <c r="E53" s="42">
        <v>8</v>
      </c>
      <c r="F53" s="42">
        <v>2</v>
      </c>
      <c r="G53" s="42">
        <v>8</v>
      </c>
      <c r="H53" s="42">
        <v>2</v>
      </c>
      <c r="I53" s="42">
        <f>SUM(D53:H53)</f>
        <v>25</v>
      </c>
    </row>
    <row r="54" spans="1:9" s="29" customFormat="1" ht="18.75" customHeight="1" x14ac:dyDescent="0.2">
      <c r="A54" s="41"/>
      <c r="B54" s="39" t="s">
        <v>161</v>
      </c>
      <c r="C54" s="42">
        <v>20</v>
      </c>
      <c r="D54" s="42">
        <v>2</v>
      </c>
      <c r="E54" s="42">
        <v>4</v>
      </c>
      <c r="F54" s="42">
        <v>4</v>
      </c>
      <c r="G54" s="42">
        <v>5</v>
      </c>
      <c r="H54" s="42">
        <v>5</v>
      </c>
      <c r="I54" s="42">
        <f>SUM(D54:H54)</f>
        <v>20</v>
      </c>
    </row>
    <row r="55" spans="1:9" s="29" customFormat="1" ht="18.75" customHeight="1" x14ac:dyDescent="0.2">
      <c r="A55" s="41"/>
      <c r="B55" s="39" t="s">
        <v>61</v>
      </c>
      <c r="C55" s="42">
        <v>15</v>
      </c>
      <c r="D55" s="42"/>
      <c r="E55" s="42">
        <v>5</v>
      </c>
      <c r="F55" s="42">
        <v>5</v>
      </c>
      <c r="G55" s="42">
        <v>10</v>
      </c>
      <c r="H55" s="42">
        <v>5</v>
      </c>
      <c r="I55" s="42">
        <f t="shared" si="11"/>
        <v>25</v>
      </c>
    </row>
    <row r="56" spans="1:9" s="29" customFormat="1" ht="18.75" customHeight="1" x14ac:dyDescent="0.2">
      <c r="A56" s="41"/>
      <c r="B56" s="39" t="s">
        <v>59</v>
      </c>
      <c r="C56" s="42">
        <v>15</v>
      </c>
      <c r="D56" s="42"/>
      <c r="E56" s="42">
        <v>5</v>
      </c>
      <c r="F56" s="42">
        <v>3</v>
      </c>
      <c r="G56" s="42">
        <v>5</v>
      </c>
      <c r="H56" s="42">
        <v>2</v>
      </c>
      <c r="I56" s="42">
        <f t="shared" si="11"/>
        <v>15</v>
      </c>
    </row>
    <row r="57" spans="1:9" s="29" customFormat="1" ht="18.75" customHeight="1" x14ac:dyDescent="0.2">
      <c r="A57" s="31" t="s">
        <v>64</v>
      </c>
      <c r="B57" s="36"/>
      <c r="C57" s="33">
        <f>SUM(C58:C69)</f>
        <v>490</v>
      </c>
      <c r="D57" s="33">
        <f t="shared" ref="D57:I57" si="13">SUM(D58:D69)</f>
        <v>80</v>
      </c>
      <c r="E57" s="33">
        <f t="shared" si="13"/>
        <v>120</v>
      </c>
      <c r="F57" s="33">
        <f t="shared" si="13"/>
        <v>65</v>
      </c>
      <c r="G57" s="33">
        <f t="shared" si="13"/>
        <v>75</v>
      </c>
      <c r="H57" s="33">
        <f t="shared" si="13"/>
        <v>30</v>
      </c>
      <c r="I57" s="33">
        <f t="shared" si="13"/>
        <v>370</v>
      </c>
    </row>
    <row r="58" spans="1:9" s="29" customFormat="1" ht="18.75" customHeight="1" x14ac:dyDescent="0.5">
      <c r="A58" s="34"/>
      <c r="B58" s="44" t="s">
        <v>169</v>
      </c>
      <c r="C58" s="37">
        <v>50</v>
      </c>
      <c r="D58" s="37">
        <v>10</v>
      </c>
      <c r="E58" s="37">
        <v>15</v>
      </c>
      <c r="F58" s="37">
        <v>10</v>
      </c>
      <c r="G58" s="37">
        <v>15</v>
      </c>
      <c r="H58" s="37"/>
      <c r="I58" s="37">
        <f>SUM(D58:H58)</f>
        <v>50</v>
      </c>
    </row>
    <row r="59" spans="1:9" s="29" customFormat="1" ht="18.75" customHeight="1" x14ac:dyDescent="0.5">
      <c r="A59" s="34"/>
      <c r="B59" s="44" t="s">
        <v>170</v>
      </c>
      <c r="C59" s="37">
        <v>50</v>
      </c>
      <c r="D59" s="37">
        <v>10</v>
      </c>
      <c r="E59" s="37">
        <v>15</v>
      </c>
      <c r="F59" s="37">
        <v>10</v>
      </c>
      <c r="G59" s="37">
        <v>15</v>
      </c>
      <c r="H59" s="37"/>
      <c r="I59" s="37">
        <f>SUM(D59:H59)</f>
        <v>50</v>
      </c>
    </row>
    <row r="60" spans="1:9" s="29" customFormat="1" ht="43.5" x14ac:dyDescent="0.5">
      <c r="A60" s="34"/>
      <c r="B60" s="45" t="s">
        <v>166</v>
      </c>
      <c r="C60" s="37">
        <v>40</v>
      </c>
      <c r="D60" s="37">
        <v>5</v>
      </c>
      <c r="E60" s="37">
        <v>10</v>
      </c>
      <c r="F60" s="37">
        <v>5</v>
      </c>
      <c r="G60" s="37">
        <v>5</v>
      </c>
      <c r="H60" s="37">
        <v>5</v>
      </c>
      <c r="I60" s="37">
        <f>SUM(D60:H60)</f>
        <v>30</v>
      </c>
    </row>
    <row r="61" spans="1:9" s="29" customFormat="1" ht="43.5" x14ac:dyDescent="0.5">
      <c r="A61" s="34"/>
      <c r="B61" s="45" t="s">
        <v>167</v>
      </c>
      <c r="C61" s="37">
        <v>40</v>
      </c>
      <c r="D61" s="37">
        <v>5</v>
      </c>
      <c r="E61" s="37">
        <v>10</v>
      </c>
      <c r="F61" s="37">
        <v>5</v>
      </c>
      <c r="G61" s="37">
        <v>5</v>
      </c>
      <c r="H61" s="37">
        <v>5</v>
      </c>
      <c r="I61" s="37">
        <f>SUM(D61:H61)</f>
        <v>30</v>
      </c>
    </row>
    <row r="62" spans="1:9" s="29" customFormat="1" ht="18.75" customHeight="1" x14ac:dyDescent="0.5">
      <c r="A62" s="34"/>
      <c r="B62" s="44" t="s">
        <v>168</v>
      </c>
      <c r="C62" s="37">
        <v>40</v>
      </c>
      <c r="D62" s="37">
        <v>5</v>
      </c>
      <c r="E62" s="37">
        <v>10</v>
      </c>
      <c r="F62" s="37">
        <v>5</v>
      </c>
      <c r="G62" s="37">
        <v>5</v>
      </c>
      <c r="H62" s="37">
        <v>5</v>
      </c>
      <c r="I62" s="37">
        <f>SUM(D62:H62)</f>
        <v>30</v>
      </c>
    </row>
    <row r="63" spans="1:9" s="29" customFormat="1" ht="18.75" customHeight="1" x14ac:dyDescent="0.5">
      <c r="A63" s="34"/>
      <c r="B63" s="44" t="s">
        <v>165</v>
      </c>
      <c r="C63" s="37">
        <v>40</v>
      </c>
      <c r="D63" s="37">
        <v>5</v>
      </c>
      <c r="E63" s="37">
        <v>10</v>
      </c>
      <c r="F63" s="37">
        <v>5</v>
      </c>
      <c r="G63" s="37">
        <v>5</v>
      </c>
      <c r="H63" s="37">
        <v>5</v>
      </c>
      <c r="I63" s="37">
        <f t="shared" ref="I63:I67" si="14">SUM(D63:H63)</f>
        <v>30</v>
      </c>
    </row>
    <row r="64" spans="1:9" s="29" customFormat="1" ht="18.75" customHeight="1" x14ac:dyDescent="0.5">
      <c r="A64" s="34"/>
      <c r="B64" s="44" t="s">
        <v>172</v>
      </c>
      <c r="C64" s="37">
        <v>40</v>
      </c>
      <c r="D64" s="37">
        <v>10</v>
      </c>
      <c r="E64" s="37">
        <v>15</v>
      </c>
      <c r="F64" s="37">
        <v>5</v>
      </c>
      <c r="G64" s="37">
        <v>5</v>
      </c>
      <c r="H64" s="37">
        <v>5</v>
      </c>
      <c r="I64" s="37">
        <f>SUM(D64:H64)</f>
        <v>40</v>
      </c>
    </row>
    <row r="65" spans="1:9" s="29" customFormat="1" ht="18.75" customHeight="1" x14ac:dyDescent="0.5">
      <c r="A65" s="34"/>
      <c r="B65" s="44" t="s">
        <v>171</v>
      </c>
      <c r="C65" s="37">
        <v>40</v>
      </c>
      <c r="D65" s="37">
        <v>10</v>
      </c>
      <c r="E65" s="37">
        <v>15</v>
      </c>
      <c r="F65" s="37">
        <v>10</v>
      </c>
      <c r="G65" s="37">
        <v>5</v>
      </c>
      <c r="H65" s="37"/>
      <c r="I65" s="37">
        <f>SUM(D65:H65)</f>
        <v>40</v>
      </c>
    </row>
    <row r="66" spans="1:9" s="29" customFormat="1" ht="18.75" customHeight="1" x14ac:dyDescent="0.5">
      <c r="A66" s="34"/>
      <c r="B66" s="44" t="s">
        <v>149</v>
      </c>
      <c r="C66" s="37">
        <v>40</v>
      </c>
      <c r="D66" s="37">
        <v>10</v>
      </c>
      <c r="E66" s="37">
        <v>10</v>
      </c>
      <c r="F66" s="37">
        <v>5</v>
      </c>
      <c r="G66" s="37">
        <v>10</v>
      </c>
      <c r="H66" s="37">
        <v>5</v>
      </c>
      <c r="I66" s="37">
        <f t="shared" si="14"/>
        <v>40</v>
      </c>
    </row>
    <row r="67" spans="1:9" s="29" customFormat="1" ht="18.75" customHeight="1" x14ac:dyDescent="0.5">
      <c r="A67" s="34"/>
      <c r="B67" s="44" t="s">
        <v>173</v>
      </c>
      <c r="C67" s="37">
        <v>30</v>
      </c>
      <c r="D67" s="37">
        <v>10</v>
      </c>
      <c r="E67" s="37">
        <v>10</v>
      </c>
      <c r="F67" s="37">
        <v>5</v>
      </c>
      <c r="G67" s="37">
        <v>5</v>
      </c>
      <c r="H67" s="37"/>
      <c r="I67" s="37">
        <f t="shared" si="14"/>
        <v>30</v>
      </c>
    </row>
    <row r="68" spans="1:9" s="29" customFormat="1" ht="18.75" customHeight="1" x14ac:dyDescent="0.5">
      <c r="A68" s="34"/>
      <c r="B68" s="44" t="s">
        <v>76</v>
      </c>
      <c r="C68" s="46">
        <v>30</v>
      </c>
      <c r="D68" s="37"/>
      <c r="E68" s="37"/>
      <c r="F68" s="37"/>
      <c r="G68" s="37"/>
      <c r="H68" s="37"/>
      <c r="I68" s="37"/>
    </row>
    <row r="69" spans="1:9" s="29" customFormat="1" ht="18.75" customHeight="1" x14ac:dyDescent="0.5">
      <c r="A69" s="34"/>
      <c r="B69" s="48" t="s">
        <v>201</v>
      </c>
      <c r="C69" s="46">
        <v>50</v>
      </c>
      <c r="D69" s="37"/>
      <c r="E69" s="37"/>
      <c r="F69" s="37"/>
      <c r="G69" s="37"/>
      <c r="H69" s="37"/>
      <c r="I69" s="37"/>
    </row>
    <row r="70" spans="1:9" s="29" customFormat="1" ht="18.75" customHeight="1" x14ac:dyDescent="0.2">
      <c r="A70" s="38" t="s">
        <v>174</v>
      </c>
      <c r="B70" s="47"/>
      <c r="C70" s="33">
        <f>SUM(C71:C76)</f>
        <v>360</v>
      </c>
      <c r="D70" s="33">
        <f t="shared" ref="D70:I70" si="15">SUM(D71:D76)</f>
        <v>74</v>
      </c>
      <c r="E70" s="33">
        <f t="shared" si="15"/>
        <v>60</v>
      </c>
      <c r="F70" s="33">
        <f t="shared" si="15"/>
        <v>0</v>
      </c>
      <c r="G70" s="33">
        <f t="shared" si="15"/>
        <v>46</v>
      </c>
      <c r="H70" s="33">
        <f t="shared" si="15"/>
        <v>30</v>
      </c>
      <c r="I70" s="33">
        <f t="shared" si="15"/>
        <v>210</v>
      </c>
    </row>
    <row r="71" spans="1:9" s="29" customFormat="1" ht="18.75" customHeight="1" x14ac:dyDescent="0.5">
      <c r="A71" s="34"/>
      <c r="B71" s="48" t="s">
        <v>175</v>
      </c>
      <c r="C71" s="37">
        <v>60</v>
      </c>
      <c r="D71" s="37">
        <v>13</v>
      </c>
      <c r="E71" s="37">
        <v>10</v>
      </c>
      <c r="F71" s="37"/>
      <c r="G71" s="37">
        <v>7</v>
      </c>
      <c r="H71" s="37"/>
      <c r="I71" s="37">
        <f t="shared" ref="I71:I92" si="16">SUM(D71:H71)</f>
        <v>30</v>
      </c>
    </row>
    <row r="72" spans="1:9" s="29" customFormat="1" ht="18.75" customHeight="1" x14ac:dyDescent="0.5">
      <c r="A72" s="34"/>
      <c r="B72" s="48" t="s">
        <v>176</v>
      </c>
      <c r="C72" s="37">
        <v>60</v>
      </c>
      <c r="D72" s="37">
        <v>25</v>
      </c>
      <c r="E72" s="37">
        <v>20</v>
      </c>
      <c r="F72" s="37"/>
      <c r="G72" s="37">
        <v>15</v>
      </c>
      <c r="H72" s="37"/>
      <c r="I72" s="37">
        <f t="shared" si="16"/>
        <v>60</v>
      </c>
    </row>
    <row r="73" spans="1:9" ht="18.75" customHeight="1" x14ac:dyDescent="0.5">
      <c r="A73" s="49"/>
      <c r="B73" s="48" t="s">
        <v>177</v>
      </c>
      <c r="C73" s="37">
        <v>60</v>
      </c>
      <c r="D73" s="37">
        <v>13</v>
      </c>
      <c r="E73" s="37">
        <v>10</v>
      </c>
      <c r="F73" s="37"/>
      <c r="G73" s="37">
        <v>7</v>
      </c>
      <c r="H73" s="37"/>
      <c r="I73" s="37">
        <f t="shared" si="16"/>
        <v>30</v>
      </c>
    </row>
    <row r="74" spans="1:9" ht="18.75" customHeight="1" x14ac:dyDescent="0.5">
      <c r="A74" s="49"/>
      <c r="B74" s="48" t="s">
        <v>178</v>
      </c>
      <c r="C74" s="37">
        <v>60</v>
      </c>
      <c r="D74" s="37">
        <v>13</v>
      </c>
      <c r="E74" s="37">
        <v>10</v>
      </c>
      <c r="F74" s="37"/>
      <c r="G74" s="37">
        <v>7</v>
      </c>
      <c r="H74" s="37"/>
      <c r="I74" s="37">
        <f t="shared" si="16"/>
        <v>30</v>
      </c>
    </row>
    <row r="75" spans="1:9" ht="18.75" customHeight="1" x14ac:dyDescent="0.5">
      <c r="A75" s="49"/>
      <c r="B75" s="48" t="s">
        <v>179</v>
      </c>
      <c r="C75" s="46">
        <v>60</v>
      </c>
      <c r="D75" s="37">
        <v>10</v>
      </c>
      <c r="E75" s="37">
        <v>10</v>
      </c>
      <c r="F75" s="37"/>
      <c r="G75" s="37">
        <v>10</v>
      </c>
      <c r="H75" s="37">
        <v>30</v>
      </c>
      <c r="I75" s="37">
        <f t="shared" si="16"/>
        <v>60</v>
      </c>
    </row>
    <row r="76" spans="1:9" ht="18.75" customHeight="1" x14ac:dyDescent="0.5">
      <c r="A76" s="112"/>
      <c r="B76" s="113" t="s">
        <v>202</v>
      </c>
      <c r="C76" s="114">
        <v>60</v>
      </c>
      <c r="D76" s="114"/>
      <c r="E76" s="114"/>
      <c r="F76" s="114"/>
      <c r="G76" s="114"/>
      <c r="H76" s="114"/>
      <c r="I76" s="114">
        <f>SUM(D76:H76)</f>
        <v>0</v>
      </c>
    </row>
    <row r="77" spans="1:9" ht="18.75" customHeight="1" x14ac:dyDescent="0.5">
      <c r="A77" s="50" t="s">
        <v>97</v>
      </c>
      <c r="B77" s="51"/>
      <c r="C77" s="52">
        <f>SUM(C78:C80)</f>
        <v>200</v>
      </c>
      <c r="D77" s="52">
        <f t="shared" ref="D77:I77" si="17">SUM(D78:D80)</f>
        <v>20</v>
      </c>
      <c r="E77" s="52">
        <f t="shared" si="17"/>
        <v>100</v>
      </c>
      <c r="F77" s="52">
        <f t="shared" si="17"/>
        <v>20</v>
      </c>
      <c r="G77" s="52">
        <f t="shared" si="17"/>
        <v>40</v>
      </c>
      <c r="H77" s="52">
        <f t="shared" si="17"/>
        <v>20</v>
      </c>
      <c r="I77" s="52">
        <f t="shared" si="17"/>
        <v>200</v>
      </c>
    </row>
    <row r="78" spans="1:9" ht="18.75" customHeight="1" x14ac:dyDescent="0.5">
      <c r="A78" s="53"/>
      <c r="B78" s="54" t="s">
        <v>180</v>
      </c>
      <c r="C78" s="55">
        <v>80</v>
      </c>
      <c r="D78" s="42">
        <v>8</v>
      </c>
      <c r="E78" s="42">
        <v>40</v>
      </c>
      <c r="F78" s="42">
        <v>8</v>
      </c>
      <c r="G78" s="42">
        <v>16</v>
      </c>
      <c r="H78" s="42">
        <v>8</v>
      </c>
      <c r="I78" s="42">
        <f t="shared" si="16"/>
        <v>80</v>
      </c>
    </row>
    <row r="79" spans="1:9" ht="18.75" customHeight="1" x14ac:dyDescent="0.5">
      <c r="A79" s="53"/>
      <c r="B79" s="79" t="s">
        <v>203</v>
      </c>
      <c r="C79" s="55">
        <v>60</v>
      </c>
      <c r="D79" s="42">
        <v>6</v>
      </c>
      <c r="E79" s="42">
        <v>30</v>
      </c>
      <c r="F79" s="42">
        <v>6</v>
      </c>
      <c r="G79" s="42">
        <v>12</v>
      </c>
      <c r="H79" s="42">
        <v>6</v>
      </c>
      <c r="I79" s="42">
        <f t="shared" si="16"/>
        <v>60</v>
      </c>
    </row>
    <row r="80" spans="1:9" ht="18.75" customHeight="1" x14ac:dyDescent="0.5">
      <c r="A80" s="53"/>
      <c r="B80" s="54" t="s">
        <v>181</v>
      </c>
      <c r="C80" s="55">
        <v>60</v>
      </c>
      <c r="D80" s="42">
        <v>6</v>
      </c>
      <c r="E80" s="42">
        <v>30</v>
      </c>
      <c r="F80" s="42">
        <v>6</v>
      </c>
      <c r="G80" s="42">
        <v>12</v>
      </c>
      <c r="H80" s="42">
        <v>6</v>
      </c>
      <c r="I80" s="42">
        <f t="shared" si="16"/>
        <v>60</v>
      </c>
    </row>
    <row r="81" spans="1:11" ht="18.75" customHeight="1" x14ac:dyDescent="0.5">
      <c r="A81" s="53"/>
      <c r="B81" s="51"/>
      <c r="C81" s="55"/>
      <c r="D81" s="42"/>
      <c r="E81" s="42"/>
      <c r="F81" s="42"/>
      <c r="G81" s="42"/>
      <c r="H81" s="42"/>
      <c r="I81" s="42">
        <f t="shared" si="16"/>
        <v>0</v>
      </c>
    </row>
    <row r="82" spans="1:11" ht="18.75" customHeight="1" x14ac:dyDescent="0.5">
      <c r="A82" s="50" t="s">
        <v>107</v>
      </c>
      <c r="B82" s="48"/>
      <c r="C82" s="56">
        <f t="shared" ref="C82:H82" si="18">SUM(C83:C86)</f>
        <v>110</v>
      </c>
      <c r="D82" s="56">
        <f t="shared" si="18"/>
        <v>9</v>
      </c>
      <c r="E82" s="56">
        <f t="shared" si="18"/>
        <v>30</v>
      </c>
      <c r="F82" s="56">
        <f t="shared" si="18"/>
        <v>6</v>
      </c>
      <c r="G82" s="56">
        <f t="shared" si="18"/>
        <v>19</v>
      </c>
      <c r="H82" s="56">
        <f t="shared" si="18"/>
        <v>46</v>
      </c>
      <c r="I82" s="33">
        <f t="shared" si="16"/>
        <v>110</v>
      </c>
    </row>
    <row r="83" spans="1:11" ht="18.75" customHeight="1" x14ac:dyDescent="0.5">
      <c r="A83" s="57"/>
      <c r="B83" s="44" t="s">
        <v>205</v>
      </c>
      <c r="C83" s="46">
        <v>25</v>
      </c>
      <c r="D83" s="46">
        <v>3</v>
      </c>
      <c r="E83" s="46">
        <v>10</v>
      </c>
      <c r="F83" s="46">
        <v>2</v>
      </c>
      <c r="G83" s="46">
        <v>5</v>
      </c>
      <c r="H83" s="46">
        <v>5</v>
      </c>
      <c r="I83" s="37">
        <f t="shared" si="16"/>
        <v>25</v>
      </c>
    </row>
    <row r="84" spans="1:11" ht="18.75" customHeight="1" x14ac:dyDescent="0.5">
      <c r="A84" s="57"/>
      <c r="B84" s="44" t="s">
        <v>206</v>
      </c>
      <c r="C84" s="46">
        <v>30</v>
      </c>
      <c r="D84" s="46">
        <v>3</v>
      </c>
      <c r="E84" s="46">
        <v>10</v>
      </c>
      <c r="F84" s="46">
        <v>2</v>
      </c>
      <c r="G84" s="46">
        <v>7</v>
      </c>
      <c r="H84" s="46">
        <v>8</v>
      </c>
      <c r="I84" s="37">
        <f t="shared" si="16"/>
        <v>30</v>
      </c>
    </row>
    <row r="85" spans="1:11" ht="18.75" customHeight="1" x14ac:dyDescent="0.5">
      <c r="A85" s="49"/>
      <c r="B85" s="44" t="s">
        <v>204</v>
      </c>
      <c r="C85" s="46">
        <v>30</v>
      </c>
      <c r="D85" s="37">
        <v>3</v>
      </c>
      <c r="E85" s="37">
        <v>10</v>
      </c>
      <c r="F85" s="37">
        <v>2</v>
      </c>
      <c r="G85" s="37">
        <v>7</v>
      </c>
      <c r="H85" s="37">
        <v>8</v>
      </c>
      <c r="I85" s="37">
        <f t="shared" si="16"/>
        <v>30</v>
      </c>
    </row>
    <row r="86" spans="1:11" ht="18.75" customHeight="1" x14ac:dyDescent="0.5">
      <c r="A86" s="49"/>
      <c r="B86" s="44" t="s">
        <v>207</v>
      </c>
      <c r="C86" s="46">
        <v>25</v>
      </c>
      <c r="D86" s="37"/>
      <c r="E86" s="37"/>
      <c r="F86" s="37"/>
      <c r="G86" s="37"/>
      <c r="H86" s="37">
        <v>25</v>
      </c>
      <c r="I86" s="37">
        <f t="shared" si="16"/>
        <v>25</v>
      </c>
    </row>
    <row r="87" spans="1:11" ht="18.75" customHeight="1" x14ac:dyDescent="0.5">
      <c r="A87" s="49"/>
      <c r="B87" s="48"/>
      <c r="C87" s="46"/>
      <c r="D87" s="37"/>
      <c r="E87" s="37"/>
      <c r="F87" s="37"/>
      <c r="G87" s="37"/>
      <c r="H87" s="37"/>
      <c r="I87" s="37">
        <f t="shared" si="16"/>
        <v>0</v>
      </c>
    </row>
    <row r="88" spans="1:11" ht="18.75" customHeight="1" x14ac:dyDescent="0.5">
      <c r="A88" s="57" t="s">
        <v>109</v>
      </c>
      <c r="B88" s="48"/>
      <c r="C88" s="56">
        <f t="shared" ref="C88:H88" si="19">SUM(C89:C92)</f>
        <v>200</v>
      </c>
      <c r="D88" s="56">
        <f t="shared" si="19"/>
        <v>20</v>
      </c>
      <c r="E88" s="56">
        <f t="shared" si="19"/>
        <v>100</v>
      </c>
      <c r="F88" s="56">
        <f t="shared" si="19"/>
        <v>20</v>
      </c>
      <c r="G88" s="56">
        <f t="shared" si="19"/>
        <v>40</v>
      </c>
      <c r="H88" s="56">
        <f t="shared" si="19"/>
        <v>20</v>
      </c>
      <c r="I88" s="33">
        <f t="shared" si="16"/>
        <v>200</v>
      </c>
    </row>
    <row r="89" spans="1:11" ht="18.75" customHeight="1" x14ac:dyDescent="0.5">
      <c r="A89" s="49"/>
      <c r="B89" s="44" t="s">
        <v>182</v>
      </c>
      <c r="C89" s="46">
        <v>60</v>
      </c>
      <c r="D89" s="37">
        <v>6</v>
      </c>
      <c r="E89" s="37">
        <v>30</v>
      </c>
      <c r="F89" s="37">
        <v>6</v>
      </c>
      <c r="G89" s="37">
        <v>12</v>
      </c>
      <c r="H89" s="37">
        <v>6</v>
      </c>
      <c r="I89" s="37">
        <f t="shared" si="16"/>
        <v>60</v>
      </c>
    </row>
    <row r="90" spans="1:11" ht="18.75" customHeight="1" x14ac:dyDescent="0.5">
      <c r="A90" s="49"/>
      <c r="B90" s="44" t="s">
        <v>183</v>
      </c>
      <c r="C90" s="46">
        <v>50</v>
      </c>
      <c r="D90" s="37">
        <v>5</v>
      </c>
      <c r="E90" s="37">
        <v>25</v>
      </c>
      <c r="F90" s="37">
        <v>5</v>
      </c>
      <c r="G90" s="37">
        <v>10</v>
      </c>
      <c r="H90" s="37">
        <v>5</v>
      </c>
      <c r="I90" s="37">
        <f t="shared" si="16"/>
        <v>50</v>
      </c>
    </row>
    <row r="91" spans="1:11" ht="18.75" customHeight="1" x14ac:dyDescent="0.5">
      <c r="A91" s="49"/>
      <c r="B91" s="44" t="s">
        <v>184</v>
      </c>
      <c r="C91" s="46">
        <v>60</v>
      </c>
      <c r="D91" s="37">
        <v>6</v>
      </c>
      <c r="E91" s="37">
        <v>30</v>
      </c>
      <c r="F91" s="37">
        <v>6</v>
      </c>
      <c r="G91" s="37">
        <v>12</v>
      </c>
      <c r="H91" s="37">
        <v>6</v>
      </c>
      <c r="I91" s="37">
        <f t="shared" si="16"/>
        <v>60</v>
      </c>
    </row>
    <row r="92" spans="1:11" ht="18.75" customHeight="1" x14ac:dyDescent="0.5">
      <c r="A92" s="49"/>
      <c r="B92" s="44" t="s">
        <v>185</v>
      </c>
      <c r="C92" s="46">
        <v>30</v>
      </c>
      <c r="D92" s="37">
        <v>3</v>
      </c>
      <c r="E92" s="37">
        <v>15</v>
      </c>
      <c r="F92" s="37">
        <v>3</v>
      </c>
      <c r="G92" s="37">
        <v>6</v>
      </c>
      <c r="H92" s="37">
        <v>3</v>
      </c>
      <c r="I92" s="37">
        <f t="shared" si="16"/>
        <v>30</v>
      </c>
    </row>
    <row r="93" spans="1:11" ht="18.75" customHeight="1" x14ac:dyDescent="0.5">
      <c r="A93" s="50" t="s">
        <v>114</v>
      </c>
      <c r="B93" s="58"/>
      <c r="C93" s="52">
        <f t="shared" ref="C93:I93" si="20">SUM(C94)</f>
        <v>100</v>
      </c>
      <c r="D93" s="52">
        <f t="shared" si="20"/>
        <v>30</v>
      </c>
      <c r="E93" s="52">
        <f t="shared" si="20"/>
        <v>40</v>
      </c>
      <c r="F93" s="52">
        <f t="shared" si="20"/>
        <v>15</v>
      </c>
      <c r="G93" s="52"/>
      <c r="H93" s="52">
        <f t="shared" si="20"/>
        <v>0</v>
      </c>
      <c r="I93" s="52">
        <f t="shared" si="20"/>
        <v>100</v>
      </c>
    </row>
    <row r="94" spans="1:11" ht="18.75" customHeight="1" x14ac:dyDescent="0.5">
      <c r="A94" s="53"/>
      <c r="B94" s="51" t="s">
        <v>186</v>
      </c>
      <c r="C94" s="55">
        <v>100</v>
      </c>
      <c r="D94" s="42">
        <v>30</v>
      </c>
      <c r="E94" s="42">
        <v>40</v>
      </c>
      <c r="F94" s="42">
        <v>15</v>
      </c>
      <c r="G94" s="42">
        <v>15</v>
      </c>
      <c r="H94" s="42"/>
      <c r="I94" s="42">
        <f>SUM(D94:H94)</f>
        <v>100</v>
      </c>
    </row>
    <row r="95" spans="1:11" ht="18.75" customHeight="1" x14ac:dyDescent="0.5">
      <c r="A95" s="59"/>
      <c r="B95" s="60"/>
      <c r="C95" s="61"/>
      <c r="D95" s="43"/>
      <c r="E95" s="43"/>
      <c r="F95" s="43"/>
      <c r="G95" s="43"/>
      <c r="H95" s="43"/>
      <c r="I95" s="43"/>
    </row>
    <row r="96" spans="1:11" ht="18.75" customHeight="1" x14ac:dyDescent="0.5">
      <c r="A96" s="62"/>
      <c r="B96" s="63" t="s">
        <v>119</v>
      </c>
      <c r="C96" s="64">
        <f t="shared" ref="C96:I96" si="21">C6+C35+C57+C70+C77+C82+C88+C93</f>
        <v>2770</v>
      </c>
      <c r="D96" s="64">
        <f t="shared" si="21"/>
        <v>497</v>
      </c>
      <c r="E96" s="64">
        <f t="shared" si="21"/>
        <v>851</v>
      </c>
      <c r="F96" s="64">
        <f t="shared" si="21"/>
        <v>389</v>
      </c>
      <c r="G96" s="64">
        <f t="shared" si="21"/>
        <v>532</v>
      </c>
      <c r="H96" s="64">
        <f t="shared" si="21"/>
        <v>260</v>
      </c>
      <c r="I96" s="64">
        <f t="shared" si="21"/>
        <v>2544</v>
      </c>
      <c r="K96" s="65"/>
    </row>
    <row r="97" spans="1:9" ht="18.75" customHeight="1" x14ac:dyDescent="0.5">
      <c r="A97" s="27"/>
      <c r="B97" s="27"/>
      <c r="C97" s="66"/>
      <c r="D97" s="67"/>
      <c r="E97" s="67"/>
      <c r="F97" s="67"/>
      <c r="G97" s="67"/>
      <c r="H97" s="67"/>
      <c r="I97" s="67"/>
    </row>
    <row r="98" spans="1:9" ht="18.75" customHeight="1" x14ac:dyDescent="0.5">
      <c r="A98" s="68"/>
      <c r="B98" s="27"/>
      <c r="C98" s="69"/>
      <c r="D98" s="70"/>
      <c r="E98" s="70"/>
      <c r="F98" s="70"/>
      <c r="G98" s="70"/>
      <c r="H98" s="70"/>
      <c r="I98" s="70"/>
    </row>
    <row r="99" spans="1:9" ht="18.75" customHeight="1" x14ac:dyDescent="0.5">
      <c r="A99" s="68"/>
      <c r="B99" s="68"/>
      <c r="C99" s="69"/>
      <c r="D99" s="70"/>
      <c r="E99" s="70"/>
      <c r="F99" s="70"/>
      <c r="G99" s="70"/>
      <c r="H99" s="70"/>
      <c r="I99" s="70"/>
    </row>
    <row r="100" spans="1:9" ht="18.75" customHeight="1" x14ac:dyDescent="0.5"/>
    <row r="101" spans="1:9" ht="18.75" customHeight="1" x14ac:dyDescent="0.5">
      <c r="B101" s="136"/>
      <c r="C101" s="136"/>
      <c r="D101" s="136"/>
      <c r="E101" s="136"/>
      <c r="F101" s="136"/>
      <c r="G101" s="136"/>
      <c r="H101" s="136"/>
      <c r="I101" s="136"/>
    </row>
    <row r="102" spans="1:9" ht="18.75" customHeight="1" x14ac:dyDescent="0.5">
      <c r="B102" s="71"/>
      <c r="C102" s="71"/>
      <c r="D102" s="71"/>
      <c r="E102" s="71"/>
      <c r="F102" s="71"/>
      <c r="G102" s="71"/>
      <c r="H102" s="71"/>
      <c r="I102" s="71"/>
    </row>
    <row r="103" spans="1:9" ht="18.75" customHeight="1" x14ac:dyDescent="0.5">
      <c r="B103" s="72"/>
      <c r="C103" s="73"/>
      <c r="D103" s="74"/>
      <c r="E103" s="74"/>
      <c r="F103" s="75"/>
      <c r="G103" s="75"/>
      <c r="H103" s="75"/>
      <c r="I103" s="75"/>
    </row>
    <row r="104" spans="1:9" ht="18.75" customHeight="1" x14ac:dyDescent="0.5">
      <c r="B104" s="72"/>
      <c r="C104" s="73"/>
      <c r="D104" s="74"/>
      <c r="E104" s="74"/>
      <c r="F104" s="75"/>
      <c r="G104" s="75"/>
      <c r="H104" s="75"/>
      <c r="I104" s="75"/>
    </row>
  </sheetData>
  <mergeCells count="8">
    <mergeCell ref="F1:I1"/>
    <mergeCell ref="A3:B5"/>
    <mergeCell ref="D3:I3"/>
    <mergeCell ref="B101:I101"/>
    <mergeCell ref="D4:F4"/>
    <mergeCell ref="G4:G5"/>
    <mergeCell ref="H4:H5"/>
    <mergeCell ref="I4:I5"/>
  </mergeCells>
  <pageMargins left="0.70866141732283472" right="0.31496062992125984" top="0.74803149606299213" bottom="0.74803149606299213" header="0.31496062992125984" footer="0.31496062992125984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showGridLines="0" showZeros="0" workbookViewId="0">
      <selection activeCell="R36" sqref="R36"/>
    </sheetView>
  </sheetViews>
  <sheetFormatPr defaultRowHeight="24" x14ac:dyDescent="0.55000000000000004"/>
  <cols>
    <col min="1" max="1" width="30.625" style="7" customWidth="1"/>
    <col min="2" max="13" width="8.125" style="7" customWidth="1"/>
    <col min="14" max="16384" width="9" style="7"/>
  </cols>
  <sheetData>
    <row r="1" spans="1:13" s="6" customFormat="1" ht="24" customHeight="1" x14ac:dyDescent="0.2">
      <c r="A1" s="4" t="s">
        <v>217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</row>
    <row r="2" spans="1:13" ht="42.75" customHeight="1" x14ac:dyDescent="0.55000000000000004">
      <c r="A2" s="128" t="s">
        <v>124</v>
      </c>
      <c r="B2" s="117" t="s">
        <v>125</v>
      </c>
      <c r="C2" s="118"/>
      <c r="D2" s="117" t="s">
        <v>126</v>
      </c>
      <c r="E2" s="118"/>
      <c r="F2" s="117" t="s">
        <v>127</v>
      </c>
      <c r="G2" s="118"/>
      <c r="H2" s="117" t="s">
        <v>128</v>
      </c>
      <c r="I2" s="118"/>
      <c r="J2" s="117" t="s">
        <v>129</v>
      </c>
      <c r="K2" s="118"/>
      <c r="L2" s="126" t="s">
        <v>130</v>
      </c>
      <c r="M2" s="127"/>
    </row>
    <row r="3" spans="1:13" x14ac:dyDescent="0.55000000000000004">
      <c r="A3" s="129"/>
      <c r="B3" s="8" t="s">
        <v>131</v>
      </c>
      <c r="C3" s="8" t="s">
        <v>132</v>
      </c>
      <c r="D3" s="8" t="s">
        <v>131</v>
      </c>
      <c r="E3" s="8" t="s">
        <v>132</v>
      </c>
      <c r="F3" s="8" t="s">
        <v>131</v>
      </c>
      <c r="G3" s="8" t="s">
        <v>132</v>
      </c>
      <c r="H3" s="8" t="s">
        <v>131</v>
      </c>
      <c r="I3" s="8" t="s">
        <v>132</v>
      </c>
      <c r="J3" s="8" t="s">
        <v>131</v>
      </c>
      <c r="K3" s="8" t="s">
        <v>132</v>
      </c>
      <c r="L3" s="9" t="s">
        <v>133</v>
      </c>
      <c r="M3" s="9" t="s">
        <v>134</v>
      </c>
    </row>
    <row r="4" spans="1:13" s="12" customFormat="1" x14ac:dyDescent="0.55000000000000004">
      <c r="A4" s="13" t="s">
        <v>135</v>
      </c>
      <c r="B4" s="14">
        <f>ตาราง1!E5</f>
        <v>500</v>
      </c>
      <c r="C4" s="14">
        <f>ตาราง1!F5</f>
        <v>534</v>
      </c>
      <c r="D4" s="14">
        <f>ตาราง1!G5</f>
        <v>0</v>
      </c>
      <c r="E4" s="14">
        <f>ตาราง1!H5</f>
        <v>0</v>
      </c>
      <c r="F4" s="14">
        <f>ตาราง1!I5</f>
        <v>220</v>
      </c>
      <c r="G4" s="14">
        <f>ตาราง1!J5</f>
        <v>195</v>
      </c>
      <c r="H4" s="14">
        <f>ตาราง1!K5</f>
        <v>40</v>
      </c>
      <c r="I4" s="14">
        <f>ตาราง1!L5</f>
        <v>0</v>
      </c>
      <c r="J4" s="14">
        <f>+B4+D4+F4+H4</f>
        <v>760</v>
      </c>
      <c r="K4" s="14">
        <f>+C4+E4+G4+I4</f>
        <v>729</v>
      </c>
      <c r="L4" s="10">
        <f>+K4-J4</f>
        <v>-31</v>
      </c>
      <c r="M4" s="11">
        <f>L4/J4*100</f>
        <v>-4.0789473684210531</v>
      </c>
    </row>
    <row r="5" spans="1:13" s="12" customFormat="1" x14ac:dyDescent="0.55000000000000004">
      <c r="A5" s="13" t="s">
        <v>136</v>
      </c>
      <c r="B5" s="14">
        <f>ตาราง1!E52</f>
        <v>820</v>
      </c>
      <c r="C5" s="14">
        <f>ตาราง1!F52</f>
        <v>820</v>
      </c>
      <c r="D5" s="14">
        <f>ตาราง1!G52</f>
        <v>0</v>
      </c>
      <c r="E5" s="14">
        <f>ตาราง1!H52</f>
        <v>0</v>
      </c>
      <c r="F5" s="14">
        <f>ตาราง1!I52</f>
        <v>22</v>
      </c>
      <c r="G5" s="14">
        <f>ตาราง1!J52</f>
        <v>22</v>
      </c>
      <c r="H5" s="14">
        <f>ตาราง1!K52</f>
        <v>10</v>
      </c>
      <c r="I5" s="14">
        <f>ตาราง1!L52</f>
        <v>10</v>
      </c>
      <c r="J5" s="14">
        <f t="shared" ref="J5:K11" si="0">+B5+D5+F5+H5</f>
        <v>852</v>
      </c>
      <c r="K5" s="14">
        <f t="shared" si="0"/>
        <v>852</v>
      </c>
      <c r="L5" s="10">
        <f>+K5-J5</f>
        <v>0</v>
      </c>
      <c r="M5" s="11">
        <f>L5/J5*100</f>
        <v>0</v>
      </c>
    </row>
    <row r="6" spans="1:13" s="12" customFormat="1" x14ac:dyDescent="0.55000000000000004">
      <c r="A6" s="13" t="s">
        <v>137</v>
      </c>
      <c r="B6" s="14">
        <f>ตาราง1!E84</f>
        <v>490</v>
      </c>
      <c r="C6" s="14">
        <f>ตาราง1!F84</f>
        <v>370</v>
      </c>
      <c r="D6" s="14">
        <f>ตาราง1!G84</f>
        <v>0</v>
      </c>
      <c r="E6" s="14">
        <f>ตาราง1!H84</f>
        <v>0</v>
      </c>
      <c r="F6" s="14">
        <f>ตาราง1!I84</f>
        <v>115</v>
      </c>
      <c r="G6" s="14">
        <f>ตาราง1!J84</f>
        <v>65</v>
      </c>
      <c r="H6" s="14">
        <f>ตาราง1!K84</f>
        <v>38</v>
      </c>
      <c r="I6" s="14">
        <f>ตาราง1!L84</f>
        <v>10</v>
      </c>
      <c r="J6" s="14">
        <f>+B6+D6+F6+H6</f>
        <v>643</v>
      </c>
      <c r="K6" s="14">
        <f t="shared" si="0"/>
        <v>445</v>
      </c>
      <c r="L6" s="10">
        <f t="shared" ref="L6:L11" si="1">+K6-J6</f>
        <v>-198</v>
      </c>
      <c r="M6" s="11">
        <f t="shared" ref="M6:M9" si="2">L6/J6*100</f>
        <v>-30.793157076205286</v>
      </c>
    </row>
    <row r="7" spans="1:13" s="12" customFormat="1" x14ac:dyDescent="0.55000000000000004">
      <c r="A7" s="13" t="s">
        <v>138</v>
      </c>
      <c r="B7" s="14">
        <f>ตาราง1!E125</f>
        <v>360</v>
      </c>
      <c r="C7" s="14">
        <f>ตาราง1!F125</f>
        <v>210</v>
      </c>
      <c r="D7" s="14">
        <f>ตาราง1!G125</f>
        <v>0</v>
      </c>
      <c r="E7" s="14">
        <f>ตาราง1!H125</f>
        <v>0</v>
      </c>
      <c r="F7" s="14">
        <f>ตาราง1!I125</f>
        <v>75</v>
      </c>
      <c r="G7" s="14">
        <f>ตาราง1!J125</f>
        <v>75</v>
      </c>
      <c r="H7" s="14">
        <f>ตาราง1!K125</f>
        <v>5</v>
      </c>
      <c r="I7" s="14">
        <f>ตาราง1!L125</f>
        <v>5</v>
      </c>
      <c r="J7" s="14">
        <f>+B7+D7+F7+H7</f>
        <v>440</v>
      </c>
      <c r="K7" s="14">
        <f>+C7+E7+G7+I7</f>
        <v>290</v>
      </c>
      <c r="L7" s="10">
        <f t="shared" si="1"/>
        <v>-150</v>
      </c>
      <c r="M7" s="11">
        <f t="shared" si="2"/>
        <v>-34.090909090909086</v>
      </c>
    </row>
    <row r="8" spans="1:13" s="12" customFormat="1" x14ac:dyDescent="0.55000000000000004">
      <c r="A8" s="13" t="s">
        <v>139</v>
      </c>
      <c r="B8" s="14">
        <f>ตาราง1!E141</f>
        <v>200</v>
      </c>
      <c r="C8" s="14">
        <f>ตาราง1!F141</f>
        <v>200</v>
      </c>
      <c r="D8" s="14">
        <f>ตาราง1!G141</f>
        <v>0</v>
      </c>
      <c r="E8" s="14">
        <f>ตาราง1!H141</f>
        <v>0</v>
      </c>
      <c r="F8" s="14">
        <f>ตาราง1!I141</f>
        <v>20</v>
      </c>
      <c r="G8" s="14">
        <f>ตาราง1!J141</f>
        <v>20</v>
      </c>
      <c r="H8" s="14">
        <f>ตาราง1!K141</f>
        <v>0</v>
      </c>
      <c r="I8" s="14">
        <f>ตาราง1!L141</f>
        <v>0</v>
      </c>
      <c r="J8" s="14">
        <f t="shared" si="0"/>
        <v>220</v>
      </c>
      <c r="K8" s="14">
        <f t="shared" si="0"/>
        <v>220</v>
      </c>
      <c r="L8" s="10">
        <f t="shared" si="1"/>
        <v>0</v>
      </c>
      <c r="M8" s="11">
        <f t="shared" si="2"/>
        <v>0</v>
      </c>
    </row>
    <row r="9" spans="1:13" s="12" customFormat="1" x14ac:dyDescent="0.55000000000000004">
      <c r="A9" s="13" t="s">
        <v>140</v>
      </c>
      <c r="B9" s="14">
        <f>ตาราง1!E151</f>
        <v>110</v>
      </c>
      <c r="C9" s="14">
        <f>ตาราง1!F151</f>
        <v>110</v>
      </c>
      <c r="D9" s="14">
        <f>ตาราง1!G151</f>
        <v>0</v>
      </c>
      <c r="E9" s="14">
        <f>ตาราง1!H151</f>
        <v>0</v>
      </c>
      <c r="F9" s="14">
        <f>ตาราง1!I151</f>
        <v>10</v>
      </c>
      <c r="G9" s="14">
        <f>ตาราง1!J151</f>
        <v>0</v>
      </c>
      <c r="H9" s="14">
        <f>ตาราง1!K151</f>
        <v>0</v>
      </c>
      <c r="I9" s="14">
        <f>ตาราง1!L151</f>
        <v>0</v>
      </c>
      <c r="J9" s="14">
        <f>+B9+D9+F9+H9</f>
        <v>120</v>
      </c>
      <c r="K9" s="14">
        <f>+C9+E9+G9+I9</f>
        <v>110</v>
      </c>
      <c r="L9" s="10">
        <f>+K9-J9</f>
        <v>-10</v>
      </c>
      <c r="M9" s="11">
        <f t="shared" si="2"/>
        <v>-8.3333333333333321</v>
      </c>
    </row>
    <row r="10" spans="1:13" s="12" customFormat="1" x14ac:dyDescent="0.55000000000000004">
      <c r="A10" s="13" t="s">
        <v>141</v>
      </c>
      <c r="B10" s="14">
        <f>ตาราง1!E161</f>
        <v>200</v>
      </c>
      <c r="C10" s="14">
        <f>ตาราง1!F161</f>
        <v>200</v>
      </c>
      <c r="D10" s="14">
        <f>ตาราง1!G161</f>
        <v>0</v>
      </c>
      <c r="E10" s="14">
        <f>ตาราง1!H161</f>
        <v>0</v>
      </c>
      <c r="F10" s="14">
        <f>ตาราง1!I161</f>
        <v>15</v>
      </c>
      <c r="G10" s="14">
        <f>ตาราง1!J161</f>
        <v>0</v>
      </c>
      <c r="H10" s="14">
        <f>ตาราง1!K161</f>
        <v>0</v>
      </c>
      <c r="I10" s="14">
        <f>ตาราง1!L161</f>
        <v>0</v>
      </c>
      <c r="J10" s="14">
        <f t="shared" si="0"/>
        <v>215</v>
      </c>
      <c r="K10" s="14">
        <f t="shared" si="0"/>
        <v>200</v>
      </c>
      <c r="L10" s="10">
        <f t="shared" si="1"/>
        <v>-15</v>
      </c>
      <c r="M10" s="11">
        <f>L10/J10*100</f>
        <v>-6.9767441860465116</v>
      </c>
    </row>
    <row r="11" spans="1:13" s="12" customFormat="1" x14ac:dyDescent="0.55000000000000004">
      <c r="A11" s="13" t="s">
        <v>142</v>
      </c>
      <c r="B11" s="14">
        <f>ตาราง1!E173</f>
        <v>100</v>
      </c>
      <c r="C11" s="14">
        <f>ตาราง1!F173</f>
        <v>100</v>
      </c>
      <c r="D11" s="14">
        <f>ตาราง1!G173</f>
        <v>0</v>
      </c>
      <c r="E11" s="14">
        <f>ตาราง1!H173</f>
        <v>0</v>
      </c>
      <c r="F11" s="14">
        <f>ตาราง1!I173</f>
        <v>0</v>
      </c>
      <c r="G11" s="14">
        <f>ตาราง1!J173</f>
        <v>0</v>
      </c>
      <c r="H11" s="14">
        <f>ตาราง1!K173</f>
        <v>0</v>
      </c>
      <c r="I11" s="14">
        <f>ตาราง1!L173</f>
        <v>0</v>
      </c>
      <c r="J11" s="14">
        <f t="shared" si="0"/>
        <v>100</v>
      </c>
      <c r="K11" s="14">
        <f t="shared" si="0"/>
        <v>100</v>
      </c>
      <c r="L11" s="10">
        <f t="shared" si="1"/>
        <v>0</v>
      </c>
      <c r="M11" s="11">
        <f>L11/J11*100</f>
        <v>0</v>
      </c>
    </row>
    <row r="12" spans="1:13" s="12" customFormat="1" x14ac:dyDescent="0.55000000000000004">
      <c r="A12" s="9" t="s">
        <v>129</v>
      </c>
      <c r="B12" s="15">
        <f t="shared" ref="B12:K12" si="3">B4+B5+B6+B7+B8+B9+B10+B11</f>
        <v>2780</v>
      </c>
      <c r="C12" s="15">
        <f t="shared" si="3"/>
        <v>2544</v>
      </c>
      <c r="D12" s="15">
        <f t="shared" si="3"/>
        <v>0</v>
      </c>
      <c r="E12" s="15">
        <f t="shared" si="3"/>
        <v>0</v>
      </c>
      <c r="F12" s="15">
        <f t="shared" si="3"/>
        <v>477</v>
      </c>
      <c r="G12" s="15">
        <f t="shared" si="3"/>
        <v>377</v>
      </c>
      <c r="H12" s="15">
        <f t="shared" si="3"/>
        <v>93</v>
      </c>
      <c r="I12" s="15">
        <f t="shared" si="3"/>
        <v>25</v>
      </c>
      <c r="J12" s="15">
        <f t="shared" si="3"/>
        <v>3350</v>
      </c>
      <c r="K12" s="15">
        <f t="shared" si="3"/>
        <v>2946</v>
      </c>
      <c r="L12" s="16">
        <f>+K12-J12</f>
        <v>-404</v>
      </c>
      <c r="M12" s="17">
        <f>L12/J12*100</f>
        <v>-12.059701492537313</v>
      </c>
    </row>
    <row r="13" spans="1:13" x14ac:dyDescent="0.55000000000000004">
      <c r="A13" s="18" t="s">
        <v>143</v>
      </c>
      <c r="B13" s="10"/>
      <c r="C13" s="19"/>
      <c r="D13" s="20"/>
      <c r="E13" s="20"/>
      <c r="F13" s="20"/>
      <c r="G13" s="20"/>
      <c r="H13" s="20"/>
      <c r="I13" s="20"/>
      <c r="J13" s="20"/>
      <c r="K13" s="21"/>
      <c r="L13" s="20"/>
      <c r="M13" s="20"/>
    </row>
    <row r="14" spans="1:13" ht="18" customHeight="1" x14ac:dyDescent="0.55000000000000004">
      <c r="A14" s="20" t="s">
        <v>146</v>
      </c>
      <c r="B14" s="21"/>
      <c r="C14" s="21"/>
      <c r="D14" s="21"/>
      <c r="E14" s="20"/>
      <c r="F14" s="20"/>
      <c r="G14" s="20"/>
      <c r="H14" s="20"/>
      <c r="I14" s="20"/>
      <c r="J14" s="20"/>
      <c r="K14" s="20"/>
      <c r="L14" s="20"/>
      <c r="M14" s="20"/>
    </row>
    <row r="15" spans="1:13" s="22" customFormat="1" x14ac:dyDescent="0.55000000000000004"/>
    <row r="16" spans="1:13" x14ac:dyDescent="0.55000000000000004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</sheetData>
  <mergeCells count="7">
    <mergeCell ref="L2:M2"/>
    <mergeCell ref="A2:A3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scale="9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showGridLines="0" showZeros="0" workbookViewId="0">
      <selection activeCell="R24" sqref="R24"/>
    </sheetView>
  </sheetViews>
  <sheetFormatPr defaultRowHeight="24" x14ac:dyDescent="0.55000000000000004"/>
  <cols>
    <col min="1" max="1" width="24.625" style="7" customWidth="1"/>
    <col min="2" max="13" width="7.625" style="7" customWidth="1"/>
    <col min="14" max="16384" width="9" style="7"/>
  </cols>
  <sheetData>
    <row r="1" spans="1:13" s="6" customFormat="1" ht="24" customHeight="1" x14ac:dyDescent="0.2">
      <c r="A1" s="4" t="s">
        <v>216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</row>
    <row r="2" spans="1:13" ht="42.75" customHeight="1" x14ac:dyDescent="0.55000000000000004">
      <c r="A2" s="128" t="s">
        <v>124</v>
      </c>
      <c r="B2" s="117" t="s">
        <v>125</v>
      </c>
      <c r="C2" s="118"/>
      <c r="D2" s="117" t="s">
        <v>126</v>
      </c>
      <c r="E2" s="118"/>
      <c r="F2" s="117" t="s">
        <v>127</v>
      </c>
      <c r="G2" s="118"/>
      <c r="H2" s="117" t="s">
        <v>128</v>
      </c>
      <c r="I2" s="118"/>
      <c r="J2" s="117" t="s">
        <v>129</v>
      </c>
      <c r="K2" s="118"/>
      <c r="L2" s="126" t="s">
        <v>130</v>
      </c>
      <c r="M2" s="127"/>
    </row>
    <row r="3" spans="1:13" x14ac:dyDescent="0.55000000000000004">
      <c r="A3" s="129"/>
      <c r="B3" s="8" t="s">
        <v>131</v>
      </c>
      <c r="C3" s="8" t="s">
        <v>132</v>
      </c>
      <c r="D3" s="8" t="s">
        <v>131</v>
      </c>
      <c r="E3" s="8" t="s">
        <v>132</v>
      </c>
      <c r="F3" s="8" t="s">
        <v>131</v>
      </c>
      <c r="G3" s="8" t="s">
        <v>132</v>
      </c>
      <c r="H3" s="8" t="s">
        <v>131</v>
      </c>
      <c r="I3" s="8" t="s">
        <v>132</v>
      </c>
      <c r="J3" s="8" t="s">
        <v>131</v>
      </c>
      <c r="K3" s="8" t="s">
        <v>132</v>
      </c>
      <c r="L3" s="9" t="s">
        <v>133</v>
      </c>
      <c r="M3" s="9" t="s">
        <v>134</v>
      </c>
    </row>
    <row r="4" spans="1:13" s="12" customFormat="1" x14ac:dyDescent="0.55000000000000004">
      <c r="A4" s="13" t="s">
        <v>135</v>
      </c>
      <c r="B4" s="14">
        <f>ตาราง2!E5</f>
        <v>500</v>
      </c>
      <c r="C4" s="14">
        <f>ตาราง2!F5</f>
        <v>518</v>
      </c>
      <c r="D4" s="14">
        <f>ตาราง2!G5</f>
        <v>0</v>
      </c>
      <c r="E4" s="14">
        <f>ตาราง2!H5</f>
        <v>0</v>
      </c>
      <c r="F4" s="14">
        <f>ตาราง2!I5</f>
        <v>325</v>
      </c>
      <c r="G4" s="14">
        <f>ตาราง2!J5</f>
        <v>295</v>
      </c>
      <c r="H4" s="14">
        <f>ตาราง2!K5</f>
        <v>20</v>
      </c>
      <c r="I4" s="14">
        <f>ตาราง2!L5</f>
        <v>5</v>
      </c>
      <c r="J4" s="14">
        <f>+B4+D4+F4+H4</f>
        <v>845</v>
      </c>
      <c r="K4" s="14">
        <f>+C4+E4+G4+I4</f>
        <v>818</v>
      </c>
      <c r="L4" s="10">
        <f>+K4-J4</f>
        <v>-27</v>
      </c>
      <c r="M4" s="11">
        <f>L4/J4*100</f>
        <v>-3.195266272189349</v>
      </c>
    </row>
    <row r="5" spans="1:13" s="12" customFormat="1" x14ac:dyDescent="0.55000000000000004">
      <c r="A5" s="13" t="s">
        <v>136</v>
      </c>
      <c r="B5" s="14">
        <f>ตาราง2!E47</f>
        <v>900</v>
      </c>
      <c r="C5" s="14">
        <f>ตาราง2!F47</f>
        <v>900</v>
      </c>
      <c r="D5" s="14">
        <f>ตาราง2!G47</f>
        <v>0</v>
      </c>
      <c r="E5" s="14">
        <f>ตาราง2!H47</f>
        <v>0</v>
      </c>
      <c r="F5" s="14">
        <f>ตาราง2!I47</f>
        <v>27</v>
      </c>
      <c r="G5" s="14">
        <f>ตาราง2!J47</f>
        <v>27</v>
      </c>
      <c r="H5" s="14">
        <f>ตาราง2!K47</f>
        <v>5</v>
      </c>
      <c r="I5" s="14">
        <f>ตาราง2!L47</f>
        <v>5</v>
      </c>
      <c r="J5" s="14">
        <f t="shared" ref="J5:K11" si="0">+B5+D5+F5+H5</f>
        <v>932</v>
      </c>
      <c r="K5" s="14">
        <f t="shared" si="0"/>
        <v>932</v>
      </c>
      <c r="L5" s="10">
        <f>+K5-J5</f>
        <v>0</v>
      </c>
      <c r="M5" s="11">
        <f>L5/J5*100</f>
        <v>0</v>
      </c>
    </row>
    <row r="6" spans="1:13" s="12" customFormat="1" x14ac:dyDescent="0.55000000000000004">
      <c r="A6" s="13" t="s">
        <v>137</v>
      </c>
      <c r="B6" s="14">
        <f>ตาราง2!E77</f>
        <v>410</v>
      </c>
      <c r="C6" s="14">
        <f>ตาราง2!F77</f>
        <v>390</v>
      </c>
      <c r="D6" s="14">
        <f>ตาราง2!G77</f>
        <v>0</v>
      </c>
      <c r="E6" s="14">
        <f>ตาราง2!H77</f>
        <v>0</v>
      </c>
      <c r="F6" s="14">
        <f>ตาราง2!I77</f>
        <v>95</v>
      </c>
      <c r="G6" s="14">
        <f>ตาราง2!J77</f>
        <v>90</v>
      </c>
      <c r="H6" s="14">
        <f>ตาราง2!K77</f>
        <v>10</v>
      </c>
      <c r="I6" s="14">
        <f>ตาราง2!L77</f>
        <v>10</v>
      </c>
      <c r="J6" s="14">
        <f>+B6+D6+F6+H6</f>
        <v>515</v>
      </c>
      <c r="K6" s="14">
        <f t="shared" si="0"/>
        <v>490</v>
      </c>
      <c r="L6" s="10">
        <f t="shared" ref="L6:L11" si="1">+K6-J6</f>
        <v>-25</v>
      </c>
      <c r="M6" s="11">
        <f t="shared" ref="M6:M9" si="2">L6/J6*100</f>
        <v>-4.8543689320388346</v>
      </c>
    </row>
    <row r="7" spans="1:13" s="12" customFormat="1" x14ac:dyDescent="0.55000000000000004">
      <c r="A7" s="13" t="s">
        <v>138</v>
      </c>
      <c r="B7" s="14">
        <f>ตาราง2!E113</f>
        <v>300</v>
      </c>
      <c r="C7" s="14">
        <f>ตาราง2!F113</f>
        <v>230</v>
      </c>
      <c r="D7" s="14">
        <f>ตาราง2!G113</f>
        <v>0</v>
      </c>
      <c r="E7" s="14">
        <f>ตาราง2!H113</f>
        <v>0</v>
      </c>
      <c r="F7" s="14">
        <f>ตาราง2!I113</f>
        <v>75</v>
      </c>
      <c r="G7" s="14">
        <f>ตาราง2!J113</f>
        <v>75</v>
      </c>
      <c r="H7" s="14">
        <f>ตาราง2!K113</f>
        <v>5</v>
      </c>
      <c r="I7" s="14">
        <f>ตาราง2!L113</f>
        <v>5</v>
      </c>
      <c r="J7" s="14">
        <f>+B7+D7+F7+H7</f>
        <v>380</v>
      </c>
      <c r="K7" s="14">
        <f>+C7+E7+G7+I7</f>
        <v>310</v>
      </c>
      <c r="L7" s="10">
        <f t="shared" si="1"/>
        <v>-70</v>
      </c>
      <c r="M7" s="11">
        <f t="shared" si="2"/>
        <v>-18.421052631578945</v>
      </c>
    </row>
    <row r="8" spans="1:13" s="12" customFormat="1" x14ac:dyDescent="0.55000000000000004">
      <c r="A8" s="13" t="s">
        <v>139</v>
      </c>
      <c r="B8" s="14">
        <f>ตาราง2!E129</f>
        <v>240</v>
      </c>
      <c r="C8" s="14">
        <f>ตาราง2!F129</f>
        <v>240</v>
      </c>
      <c r="D8" s="14">
        <f>ตาราง2!G129</f>
        <v>0</v>
      </c>
      <c r="E8" s="14">
        <f>ตาราง2!H129</f>
        <v>0</v>
      </c>
      <c r="F8" s="14">
        <f>ตาราง2!I135</f>
        <v>0</v>
      </c>
      <c r="G8" s="14">
        <f>ตาราง2!J135</f>
        <v>0</v>
      </c>
      <c r="H8" s="14">
        <f>ตาราง2!K129</f>
        <v>0</v>
      </c>
      <c r="I8" s="14">
        <f>ตาราง2!L129</f>
        <v>0</v>
      </c>
      <c r="J8" s="14">
        <f t="shared" si="0"/>
        <v>240</v>
      </c>
      <c r="K8" s="14">
        <f t="shared" si="0"/>
        <v>240</v>
      </c>
      <c r="L8" s="10">
        <f t="shared" si="1"/>
        <v>0</v>
      </c>
      <c r="M8" s="11">
        <f t="shared" si="2"/>
        <v>0</v>
      </c>
    </row>
    <row r="9" spans="1:13" s="12" customFormat="1" x14ac:dyDescent="0.55000000000000004">
      <c r="A9" s="13" t="s">
        <v>140</v>
      </c>
      <c r="B9" s="14">
        <f>ตาราง2!E139</f>
        <v>110</v>
      </c>
      <c r="C9" s="14">
        <f>ตาราง2!F139</f>
        <v>110</v>
      </c>
      <c r="D9" s="14">
        <f>ตาราง2!G139</f>
        <v>0</v>
      </c>
      <c r="E9" s="14">
        <f>ตาราง2!H139</f>
        <v>0</v>
      </c>
      <c r="F9" s="14">
        <f>ตาราง2!I139</f>
        <v>0</v>
      </c>
      <c r="G9" s="14">
        <f>ตาราง2!J139</f>
        <v>0</v>
      </c>
      <c r="H9" s="14">
        <f>ตาราง2!K139</f>
        <v>0</v>
      </c>
      <c r="I9" s="14">
        <f>ตาราง2!L139</f>
        <v>0</v>
      </c>
      <c r="J9" s="14">
        <f>+B9+D9+F9+H9</f>
        <v>110</v>
      </c>
      <c r="K9" s="14">
        <f>+C9+E9+G9+I9</f>
        <v>110</v>
      </c>
      <c r="L9" s="10">
        <f>+K9-J9</f>
        <v>0</v>
      </c>
      <c r="M9" s="11">
        <f t="shared" si="2"/>
        <v>0</v>
      </c>
    </row>
    <row r="10" spans="1:13" s="12" customFormat="1" x14ac:dyDescent="0.55000000000000004">
      <c r="A10" s="13" t="s">
        <v>141</v>
      </c>
      <c r="B10" s="14">
        <f>ตาราง2!E149</f>
        <v>200</v>
      </c>
      <c r="C10" s="14">
        <f>ตาราง2!F149</f>
        <v>200</v>
      </c>
      <c r="D10" s="14"/>
      <c r="E10" s="14"/>
      <c r="F10" s="14">
        <f>ตาราง2!I149</f>
        <v>15</v>
      </c>
      <c r="G10" s="14">
        <f>ตาราง2!J149</f>
        <v>15</v>
      </c>
      <c r="H10" s="14"/>
      <c r="I10" s="14"/>
      <c r="J10" s="14">
        <f t="shared" si="0"/>
        <v>215</v>
      </c>
      <c r="K10" s="14">
        <f t="shared" ref="K10:K11" si="3">+C10+E10+G10+I10</f>
        <v>215</v>
      </c>
      <c r="L10" s="10">
        <f t="shared" si="1"/>
        <v>0</v>
      </c>
      <c r="M10" s="11">
        <f>L10/J10*100</f>
        <v>0</v>
      </c>
    </row>
    <row r="11" spans="1:13" s="12" customFormat="1" x14ac:dyDescent="0.55000000000000004">
      <c r="A11" s="13" t="s">
        <v>142</v>
      </c>
      <c r="B11" s="14">
        <f>ตาราง2!E161</f>
        <v>100</v>
      </c>
      <c r="C11" s="14">
        <f>ตาราง2!F161</f>
        <v>100</v>
      </c>
      <c r="D11" s="14"/>
      <c r="E11" s="14"/>
      <c r="F11" s="14"/>
      <c r="G11" s="14"/>
      <c r="H11" s="14"/>
      <c r="I11" s="14"/>
      <c r="J11" s="14">
        <f t="shared" si="0"/>
        <v>100</v>
      </c>
      <c r="K11" s="14">
        <f t="shared" si="3"/>
        <v>100</v>
      </c>
      <c r="L11" s="10">
        <f t="shared" si="1"/>
        <v>0</v>
      </c>
      <c r="M11" s="11">
        <f>L11/J11*100</f>
        <v>0</v>
      </c>
    </row>
    <row r="12" spans="1:13" s="12" customFormat="1" x14ac:dyDescent="0.55000000000000004">
      <c r="A12" s="9" t="s">
        <v>129</v>
      </c>
      <c r="B12" s="15">
        <f t="shared" ref="B12:K12" si="4">B4+B5+B6+B7+B8+B9+B10+B11</f>
        <v>2760</v>
      </c>
      <c r="C12" s="15">
        <f t="shared" si="4"/>
        <v>2688</v>
      </c>
      <c r="D12" s="15">
        <f t="shared" si="4"/>
        <v>0</v>
      </c>
      <c r="E12" s="15">
        <f t="shared" si="4"/>
        <v>0</v>
      </c>
      <c r="F12" s="15">
        <f t="shared" si="4"/>
        <v>537</v>
      </c>
      <c r="G12" s="15">
        <f t="shared" si="4"/>
        <v>502</v>
      </c>
      <c r="H12" s="15">
        <f t="shared" si="4"/>
        <v>40</v>
      </c>
      <c r="I12" s="15">
        <f t="shared" si="4"/>
        <v>25</v>
      </c>
      <c r="J12" s="15">
        <f t="shared" si="4"/>
        <v>3337</v>
      </c>
      <c r="K12" s="15">
        <f t="shared" si="4"/>
        <v>3215</v>
      </c>
      <c r="L12" s="16">
        <f>+K12-J12</f>
        <v>-122</v>
      </c>
      <c r="M12" s="17">
        <f>L12/J12*100</f>
        <v>-3.6559784237338926</v>
      </c>
    </row>
    <row r="13" spans="1:13" x14ac:dyDescent="0.55000000000000004">
      <c r="A13" s="18" t="s">
        <v>143</v>
      </c>
      <c r="B13" s="10"/>
      <c r="C13" s="19"/>
      <c r="D13" s="20"/>
      <c r="E13" s="20"/>
      <c r="F13" s="20"/>
      <c r="G13" s="20"/>
      <c r="H13" s="20"/>
      <c r="I13" s="20"/>
      <c r="J13" s="20"/>
      <c r="K13" s="21"/>
      <c r="L13" s="20"/>
      <c r="M13" s="20"/>
    </row>
    <row r="14" spans="1:13" x14ac:dyDescent="0.55000000000000004">
      <c r="A14" s="20" t="s">
        <v>146</v>
      </c>
      <c r="B14" s="21"/>
      <c r="C14" s="21"/>
      <c r="D14" s="21"/>
      <c r="E14" s="20"/>
      <c r="F14" s="20"/>
      <c r="G14" s="20"/>
      <c r="H14" s="20"/>
      <c r="I14" s="20"/>
      <c r="J14" s="20"/>
      <c r="K14" s="20"/>
      <c r="L14" s="20"/>
      <c r="M14" s="20"/>
    </row>
    <row r="15" spans="1:13" s="22" customFormat="1" x14ac:dyDescent="0.55000000000000004"/>
    <row r="16" spans="1:13" x14ac:dyDescent="0.55000000000000004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</sheetData>
  <mergeCells count="7">
    <mergeCell ref="L2:M2"/>
    <mergeCell ref="A2:A3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workbookViewId="0">
      <selection activeCell="M15" sqref="M15"/>
    </sheetView>
  </sheetViews>
  <sheetFormatPr defaultRowHeight="24" x14ac:dyDescent="0.55000000000000004"/>
  <cols>
    <col min="1" max="2" width="3.625" style="1" customWidth="1"/>
    <col min="3" max="3" width="43.5" style="1" bestFit="1" customWidth="1"/>
    <col min="4" max="8" width="9" style="1"/>
    <col min="9" max="9" width="43.5" style="1" bestFit="1" customWidth="1"/>
    <col min="10" max="16384" width="9" style="1"/>
  </cols>
  <sheetData>
    <row r="1" spans="1:7" x14ac:dyDescent="0.55000000000000004">
      <c r="G1" s="1" t="s">
        <v>22</v>
      </c>
    </row>
    <row r="2" spans="1:7" x14ac:dyDescent="0.55000000000000004">
      <c r="A2" s="116" t="s">
        <v>21</v>
      </c>
      <c r="B2" s="116"/>
      <c r="C2" s="116"/>
      <c r="D2" s="115" t="s">
        <v>18</v>
      </c>
      <c r="E2" s="115"/>
      <c r="F2" s="115"/>
      <c r="G2" s="115"/>
    </row>
    <row r="3" spans="1:7" x14ac:dyDescent="0.55000000000000004">
      <c r="A3" s="116"/>
      <c r="B3" s="116"/>
      <c r="C3" s="116"/>
      <c r="D3" s="115">
        <v>2564</v>
      </c>
      <c r="E3" s="115"/>
      <c r="F3" s="115">
        <v>2565</v>
      </c>
      <c r="G3" s="115"/>
    </row>
    <row r="4" spans="1:7" x14ac:dyDescent="0.55000000000000004">
      <c r="A4" s="116"/>
      <c r="B4" s="116"/>
      <c r="C4" s="116"/>
      <c r="D4" s="2" t="s">
        <v>19</v>
      </c>
      <c r="E4" s="2" t="s">
        <v>20</v>
      </c>
      <c r="F4" s="2" t="s">
        <v>19</v>
      </c>
      <c r="G4" s="2" t="s">
        <v>20</v>
      </c>
    </row>
    <row r="5" spans="1:7" x14ac:dyDescent="0.55000000000000004">
      <c r="A5" s="1" t="s">
        <v>17</v>
      </c>
      <c r="D5" s="1">
        <f>+D6+D27+D31+D43</f>
        <v>760</v>
      </c>
      <c r="E5" s="1">
        <f>+E6+E27+E31+E43</f>
        <v>729</v>
      </c>
      <c r="F5" s="1">
        <f>+F6+F27+F31+F43</f>
        <v>765</v>
      </c>
      <c r="G5" s="1">
        <f>+G6+G27+G31+G43</f>
        <v>749</v>
      </c>
    </row>
    <row r="6" spans="1:7" x14ac:dyDescent="0.55000000000000004">
      <c r="B6" s="1" t="s">
        <v>15</v>
      </c>
      <c r="D6" s="1">
        <f>D7+D23</f>
        <v>500</v>
      </c>
      <c r="E6" s="1">
        <f>E7+E23</f>
        <v>534</v>
      </c>
      <c r="F6" s="1">
        <f t="shared" ref="F6:G6" si="0">F7+F23</f>
        <v>500</v>
      </c>
      <c r="G6" s="1">
        <f t="shared" si="0"/>
        <v>534</v>
      </c>
    </row>
    <row r="7" spans="1:7" x14ac:dyDescent="0.55000000000000004">
      <c r="C7" s="1" t="s">
        <v>16</v>
      </c>
      <c r="D7" s="1">
        <f>SUM(D8:D22)</f>
        <v>420</v>
      </c>
      <c r="E7" s="1">
        <f>SUM(E8:E22)</f>
        <v>449</v>
      </c>
      <c r="F7" s="1">
        <f t="shared" ref="F7:G7" si="1">SUM(F8:F22)</f>
        <v>420</v>
      </c>
      <c r="G7" s="1">
        <f t="shared" si="1"/>
        <v>449</v>
      </c>
    </row>
    <row r="8" spans="1:7" x14ac:dyDescent="0.55000000000000004">
      <c r="C8" s="1" t="s">
        <v>0</v>
      </c>
      <c r="D8" s="1">
        <v>30</v>
      </c>
      <c r="E8" s="1">
        <v>30</v>
      </c>
      <c r="F8" s="1">
        <v>30</v>
      </c>
      <c r="G8" s="1">
        <v>30</v>
      </c>
    </row>
    <row r="9" spans="1:7" x14ac:dyDescent="0.55000000000000004">
      <c r="C9" s="1" t="s">
        <v>1</v>
      </c>
      <c r="D9" s="1">
        <v>30</v>
      </c>
      <c r="E9" s="1">
        <v>30</v>
      </c>
      <c r="F9" s="1">
        <v>30</v>
      </c>
      <c r="G9" s="1">
        <v>30</v>
      </c>
    </row>
    <row r="10" spans="1:7" x14ac:dyDescent="0.55000000000000004">
      <c r="C10" s="1" t="s">
        <v>2</v>
      </c>
      <c r="D10" s="1">
        <v>30</v>
      </c>
      <c r="E10" s="1">
        <v>35</v>
      </c>
      <c r="F10" s="1">
        <v>30</v>
      </c>
      <c r="G10" s="1">
        <v>35</v>
      </c>
    </row>
    <row r="11" spans="1:7" x14ac:dyDescent="0.55000000000000004">
      <c r="C11" s="1" t="s">
        <v>3</v>
      </c>
      <c r="D11" s="1">
        <v>0</v>
      </c>
      <c r="E11" s="1">
        <v>0</v>
      </c>
      <c r="F11" s="1">
        <v>0</v>
      </c>
      <c r="G11" s="1">
        <v>0</v>
      </c>
    </row>
    <row r="12" spans="1:7" x14ac:dyDescent="0.55000000000000004">
      <c r="C12" s="1" t="s">
        <v>4</v>
      </c>
      <c r="D12" s="1">
        <v>30</v>
      </c>
      <c r="E12" s="1">
        <v>30</v>
      </c>
      <c r="F12" s="1">
        <v>30</v>
      </c>
      <c r="G12" s="1">
        <v>30</v>
      </c>
    </row>
    <row r="13" spans="1:7" x14ac:dyDescent="0.55000000000000004">
      <c r="C13" s="1" t="s">
        <v>5</v>
      </c>
      <c r="D13" s="1">
        <v>30</v>
      </c>
      <c r="E13" s="1">
        <v>33</v>
      </c>
      <c r="F13" s="1">
        <v>30</v>
      </c>
      <c r="G13" s="1">
        <v>33</v>
      </c>
    </row>
    <row r="14" spans="1:7" x14ac:dyDescent="0.55000000000000004">
      <c r="C14" s="1" t="s">
        <v>6</v>
      </c>
      <c r="D14" s="1">
        <v>30</v>
      </c>
      <c r="E14" s="1">
        <v>30</v>
      </c>
      <c r="F14" s="1">
        <v>30</v>
      </c>
      <c r="G14" s="1">
        <v>30</v>
      </c>
    </row>
    <row r="15" spans="1:7" x14ac:dyDescent="0.55000000000000004">
      <c r="C15" s="1" t="s">
        <v>7</v>
      </c>
      <c r="D15" s="1">
        <v>30</v>
      </c>
      <c r="E15" s="1">
        <v>30</v>
      </c>
      <c r="F15" s="1">
        <v>30</v>
      </c>
      <c r="G15" s="1">
        <v>30</v>
      </c>
    </row>
    <row r="16" spans="1:7" x14ac:dyDescent="0.55000000000000004">
      <c r="C16" s="1" t="s">
        <v>8</v>
      </c>
      <c r="D16" s="1">
        <v>30</v>
      </c>
      <c r="E16" s="1">
        <v>35</v>
      </c>
      <c r="F16" s="1">
        <v>30</v>
      </c>
      <c r="G16" s="1">
        <v>35</v>
      </c>
    </row>
    <row r="17" spans="2:7" x14ac:dyDescent="0.55000000000000004">
      <c r="C17" s="1" t="s">
        <v>9</v>
      </c>
      <c r="D17" s="1">
        <v>30</v>
      </c>
      <c r="E17" s="1">
        <v>30</v>
      </c>
      <c r="F17" s="1">
        <v>30</v>
      </c>
      <c r="G17" s="1">
        <v>30</v>
      </c>
    </row>
    <row r="18" spans="2:7" x14ac:dyDescent="0.55000000000000004">
      <c r="C18" s="1" t="s">
        <v>10</v>
      </c>
      <c r="D18" s="1">
        <v>30</v>
      </c>
      <c r="E18" s="1">
        <v>38</v>
      </c>
      <c r="F18" s="1">
        <v>30</v>
      </c>
      <c r="G18" s="1">
        <v>38</v>
      </c>
    </row>
    <row r="19" spans="2:7" x14ac:dyDescent="0.55000000000000004">
      <c r="C19" s="1" t="s">
        <v>11</v>
      </c>
      <c r="D19" s="1">
        <v>30</v>
      </c>
      <c r="E19" s="1">
        <v>30</v>
      </c>
      <c r="F19" s="1">
        <v>30</v>
      </c>
      <c r="G19" s="1">
        <v>30</v>
      </c>
    </row>
    <row r="20" spans="2:7" x14ac:dyDescent="0.55000000000000004">
      <c r="C20" s="1" t="s">
        <v>12</v>
      </c>
      <c r="D20" s="1">
        <v>30</v>
      </c>
      <c r="E20" s="1">
        <v>38</v>
      </c>
      <c r="F20" s="1">
        <v>30</v>
      </c>
      <c r="G20" s="1">
        <v>38</v>
      </c>
    </row>
    <row r="21" spans="2:7" x14ac:dyDescent="0.55000000000000004">
      <c r="C21" s="1" t="s">
        <v>13</v>
      </c>
      <c r="D21" s="1">
        <v>30</v>
      </c>
      <c r="E21" s="1">
        <v>30</v>
      </c>
      <c r="F21" s="1">
        <v>30</v>
      </c>
      <c r="G21" s="1">
        <v>30</v>
      </c>
    </row>
    <row r="22" spans="2:7" x14ac:dyDescent="0.55000000000000004">
      <c r="C22" s="1" t="s">
        <v>14</v>
      </c>
      <c r="D22" s="1">
        <v>30</v>
      </c>
      <c r="E22" s="1">
        <v>30</v>
      </c>
      <c r="F22" s="1">
        <v>30</v>
      </c>
      <c r="G22" s="1">
        <v>30</v>
      </c>
    </row>
    <row r="23" spans="2:7" x14ac:dyDescent="0.55000000000000004">
      <c r="C23" s="1" t="s">
        <v>23</v>
      </c>
      <c r="D23" s="1">
        <f>SUM(D24:D26)</f>
        <v>80</v>
      </c>
      <c r="E23" s="1">
        <f>SUM(E24:E26)</f>
        <v>85</v>
      </c>
      <c r="F23" s="1">
        <f t="shared" ref="F23:G23" si="2">SUM(F24:F26)</f>
        <v>80</v>
      </c>
      <c r="G23" s="1">
        <f t="shared" si="2"/>
        <v>85</v>
      </c>
    </row>
    <row r="24" spans="2:7" x14ac:dyDescent="0.55000000000000004">
      <c r="C24" s="1" t="s">
        <v>24</v>
      </c>
      <c r="D24" s="1">
        <v>20</v>
      </c>
      <c r="E24" s="1">
        <v>25</v>
      </c>
      <c r="F24" s="1">
        <v>20</v>
      </c>
      <c r="G24" s="1">
        <v>25</v>
      </c>
    </row>
    <row r="25" spans="2:7" x14ac:dyDescent="0.55000000000000004">
      <c r="C25" s="1" t="s">
        <v>25</v>
      </c>
      <c r="D25" s="1">
        <v>30</v>
      </c>
      <c r="E25" s="1">
        <v>30</v>
      </c>
      <c r="F25" s="1">
        <v>30</v>
      </c>
      <c r="G25" s="1">
        <v>30</v>
      </c>
    </row>
    <row r="26" spans="2:7" x14ac:dyDescent="0.55000000000000004">
      <c r="C26" s="1" t="s">
        <v>26</v>
      </c>
      <c r="D26" s="1">
        <v>30</v>
      </c>
      <c r="E26" s="1">
        <v>30</v>
      </c>
      <c r="F26" s="1">
        <v>30</v>
      </c>
      <c r="G26" s="1">
        <v>30</v>
      </c>
    </row>
    <row r="27" spans="2:7" x14ac:dyDescent="0.55000000000000004">
      <c r="B27" s="1" t="s">
        <v>120</v>
      </c>
      <c r="D27" s="1">
        <f>D28</f>
        <v>0</v>
      </c>
      <c r="E27" s="1">
        <f t="shared" ref="E27:G27" si="3">E28</f>
        <v>0</v>
      </c>
      <c r="F27" s="1">
        <f t="shared" si="3"/>
        <v>0</v>
      </c>
      <c r="G27" s="1">
        <f t="shared" si="3"/>
        <v>0</v>
      </c>
    </row>
    <row r="28" spans="2:7" x14ac:dyDescent="0.55000000000000004">
      <c r="C28" s="1" t="s">
        <v>16</v>
      </c>
      <c r="D28" s="1">
        <f>SUM(D29:D30)</f>
        <v>0</v>
      </c>
      <c r="E28" s="1">
        <f t="shared" ref="E28:G28" si="4">SUM(E29:E30)</f>
        <v>0</v>
      </c>
      <c r="F28" s="1">
        <f t="shared" si="4"/>
        <v>0</v>
      </c>
      <c r="G28" s="1">
        <f t="shared" si="4"/>
        <v>0</v>
      </c>
    </row>
    <row r="29" spans="2:7" x14ac:dyDescent="0.55000000000000004">
      <c r="C29" s="1" t="s">
        <v>121</v>
      </c>
      <c r="D29" s="1">
        <v>0</v>
      </c>
      <c r="E29" s="1">
        <v>0</v>
      </c>
      <c r="F29" s="1">
        <v>0</v>
      </c>
      <c r="G29" s="1">
        <v>0</v>
      </c>
    </row>
    <row r="30" spans="2:7" x14ac:dyDescent="0.55000000000000004">
      <c r="C30" s="1" t="s">
        <v>122</v>
      </c>
      <c r="D30" s="1">
        <v>0</v>
      </c>
      <c r="E30" s="1">
        <v>0</v>
      </c>
      <c r="F30" s="1">
        <v>0</v>
      </c>
      <c r="G30" s="1">
        <v>0</v>
      </c>
    </row>
    <row r="31" spans="2:7" x14ac:dyDescent="0.55000000000000004">
      <c r="B31" s="1" t="s">
        <v>27</v>
      </c>
      <c r="D31" s="1">
        <f>D32</f>
        <v>220</v>
      </c>
      <c r="E31" s="1">
        <f>E32</f>
        <v>195</v>
      </c>
      <c r="F31" s="1">
        <f t="shared" ref="F31:G31" si="5">F32</f>
        <v>225</v>
      </c>
      <c r="G31" s="1">
        <f t="shared" si="5"/>
        <v>205</v>
      </c>
    </row>
    <row r="32" spans="2:7" x14ac:dyDescent="0.55000000000000004">
      <c r="C32" s="1" t="s">
        <v>16</v>
      </c>
      <c r="D32" s="1">
        <f>D33+D38</f>
        <v>220</v>
      </c>
      <c r="E32" s="1">
        <f>E33+E38</f>
        <v>195</v>
      </c>
      <c r="F32" s="1">
        <f>F33+F38</f>
        <v>225</v>
      </c>
      <c r="G32" s="1">
        <f>G33+G38</f>
        <v>205</v>
      </c>
    </row>
    <row r="33" spans="2:7" x14ac:dyDescent="0.55000000000000004">
      <c r="C33" s="3" t="s">
        <v>33</v>
      </c>
      <c r="D33" s="3">
        <f>SUM(D34:D37)</f>
        <v>80</v>
      </c>
      <c r="E33" s="3">
        <f>SUM(E34:E37)</f>
        <v>80</v>
      </c>
      <c r="F33" s="3">
        <f>SUM(F34:F37)</f>
        <v>85</v>
      </c>
      <c r="G33" s="3">
        <f>SUM(G34:G37)</f>
        <v>85</v>
      </c>
    </row>
    <row r="34" spans="2:7" x14ac:dyDescent="0.55000000000000004">
      <c r="C34" s="1" t="s">
        <v>29</v>
      </c>
      <c r="D34" s="1">
        <v>15</v>
      </c>
      <c r="E34" s="1">
        <v>15</v>
      </c>
      <c r="F34" s="1">
        <v>15</v>
      </c>
      <c r="G34" s="1">
        <v>15</v>
      </c>
    </row>
    <row r="35" spans="2:7" x14ac:dyDescent="0.55000000000000004">
      <c r="C35" s="1" t="s">
        <v>30</v>
      </c>
      <c r="D35" s="1">
        <v>10</v>
      </c>
      <c r="E35" s="1">
        <v>10</v>
      </c>
    </row>
    <row r="36" spans="2:7" x14ac:dyDescent="0.55000000000000004">
      <c r="C36" s="1" t="s">
        <v>31</v>
      </c>
      <c r="D36" s="1">
        <v>40</v>
      </c>
      <c r="E36" s="1">
        <v>40</v>
      </c>
      <c r="F36" s="1">
        <v>50</v>
      </c>
      <c r="G36" s="1">
        <v>50</v>
      </c>
    </row>
    <row r="37" spans="2:7" x14ac:dyDescent="0.55000000000000004">
      <c r="C37" s="1" t="s">
        <v>32</v>
      </c>
      <c r="D37" s="1">
        <v>15</v>
      </c>
      <c r="E37" s="1">
        <v>15</v>
      </c>
      <c r="F37" s="1">
        <v>20</v>
      </c>
      <c r="G37" s="1">
        <v>20</v>
      </c>
    </row>
    <row r="38" spans="2:7" x14ac:dyDescent="0.55000000000000004">
      <c r="C38" s="3" t="s">
        <v>34</v>
      </c>
      <c r="D38" s="3">
        <f>SUM(D39:D42)</f>
        <v>140</v>
      </c>
      <c r="E38" s="3">
        <f>SUM(E39:E42)</f>
        <v>115</v>
      </c>
      <c r="F38" s="3">
        <f t="shared" ref="F38:G38" si="6">SUM(F39:F42)</f>
        <v>140</v>
      </c>
      <c r="G38" s="3">
        <f t="shared" si="6"/>
        <v>120</v>
      </c>
    </row>
    <row r="39" spans="2:7" x14ac:dyDescent="0.55000000000000004">
      <c r="C39" s="1" t="s">
        <v>35</v>
      </c>
      <c r="D39" s="1">
        <v>45</v>
      </c>
      <c r="E39" s="1">
        <v>40</v>
      </c>
      <c r="F39" s="1">
        <v>45</v>
      </c>
      <c r="G39" s="1">
        <v>40</v>
      </c>
    </row>
    <row r="40" spans="2:7" x14ac:dyDescent="0.55000000000000004">
      <c r="C40" s="1" t="s">
        <v>36</v>
      </c>
      <c r="D40" s="1">
        <v>45</v>
      </c>
      <c r="E40" s="1">
        <v>40</v>
      </c>
      <c r="F40" s="1">
        <v>45</v>
      </c>
      <c r="G40" s="1">
        <v>40</v>
      </c>
    </row>
    <row r="41" spans="2:7" x14ac:dyDescent="0.55000000000000004">
      <c r="C41" s="1" t="s">
        <v>32</v>
      </c>
      <c r="D41" s="1">
        <v>30</v>
      </c>
      <c r="E41" s="1">
        <v>20</v>
      </c>
      <c r="F41" s="1">
        <v>30</v>
      </c>
      <c r="G41" s="1">
        <v>20</v>
      </c>
    </row>
    <row r="42" spans="2:7" x14ac:dyDescent="0.55000000000000004">
      <c r="C42" s="1" t="s">
        <v>37</v>
      </c>
      <c r="D42" s="1">
        <v>20</v>
      </c>
      <c r="E42" s="1">
        <v>15</v>
      </c>
      <c r="F42" s="1">
        <v>20</v>
      </c>
      <c r="G42" s="1">
        <v>20</v>
      </c>
    </row>
    <row r="43" spans="2:7" x14ac:dyDescent="0.55000000000000004">
      <c r="B43" s="1" t="s">
        <v>39</v>
      </c>
      <c r="D43" s="1">
        <f>D44+D47</f>
        <v>40</v>
      </c>
      <c r="E43" s="1">
        <f>E44+E47</f>
        <v>0</v>
      </c>
      <c r="F43" s="1">
        <f t="shared" ref="F43:G43" si="7">F44+F47</f>
        <v>40</v>
      </c>
      <c r="G43" s="1">
        <f t="shared" si="7"/>
        <v>10</v>
      </c>
    </row>
    <row r="44" spans="2:7" x14ac:dyDescent="0.55000000000000004">
      <c r="C44" s="1" t="s">
        <v>16</v>
      </c>
      <c r="D44" s="1">
        <f>SUM(D45:D46)</f>
        <v>20</v>
      </c>
      <c r="E44" s="1">
        <f>SUM(E45:E46)</f>
        <v>0</v>
      </c>
      <c r="F44" s="1">
        <f t="shared" ref="F44:G44" si="8">SUM(F45:F46)</f>
        <v>20</v>
      </c>
      <c r="G44" s="1">
        <f t="shared" si="8"/>
        <v>10</v>
      </c>
    </row>
    <row r="45" spans="2:7" x14ac:dyDescent="0.55000000000000004">
      <c r="C45" s="1" t="s">
        <v>28</v>
      </c>
      <c r="D45" s="1">
        <v>10</v>
      </c>
      <c r="F45" s="1">
        <v>10</v>
      </c>
      <c r="G45" s="1">
        <v>10</v>
      </c>
    </row>
    <row r="46" spans="2:7" x14ac:dyDescent="0.55000000000000004">
      <c r="C46" s="1" t="s">
        <v>38</v>
      </c>
      <c r="D46" s="1">
        <v>10</v>
      </c>
      <c r="F46" s="1">
        <v>10</v>
      </c>
    </row>
    <row r="47" spans="2:7" x14ac:dyDescent="0.55000000000000004">
      <c r="C47" s="1" t="s">
        <v>23</v>
      </c>
      <c r="D47" s="1">
        <f>SUM(D48:D49)</f>
        <v>20</v>
      </c>
      <c r="E47" s="1">
        <f>SUM(E48:E49)</f>
        <v>0</v>
      </c>
      <c r="F47" s="1">
        <f t="shared" ref="F47:G47" si="9">SUM(F48:F49)</f>
        <v>20</v>
      </c>
      <c r="G47" s="1">
        <f t="shared" si="9"/>
        <v>0</v>
      </c>
    </row>
    <row r="48" spans="2:7" x14ac:dyDescent="0.55000000000000004">
      <c r="C48" s="1" t="s">
        <v>29</v>
      </c>
      <c r="D48" s="1">
        <v>10</v>
      </c>
      <c r="F48" s="1">
        <v>10</v>
      </c>
    </row>
    <row r="49" spans="1:7" x14ac:dyDescent="0.55000000000000004">
      <c r="C49" s="1" t="s">
        <v>32</v>
      </c>
      <c r="D49" s="1">
        <v>10</v>
      </c>
      <c r="F49" s="1">
        <v>10</v>
      </c>
    </row>
    <row r="50" spans="1:7" x14ac:dyDescent="0.55000000000000004">
      <c r="A50" s="1" t="s">
        <v>40</v>
      </c>
      <c r="D50" s="1">
        <f>D51+D74+D78</f>
        <v>842</v>
      </c>
      <c r="E50" s="1">
        <f>E51+E74+E78</f>
        <v>842</v>
      </c>
      <c r="F50" s="1">
        <f t="shared" ref="F50:G50" si="10">F51+F74+F78</f>
        <v>842</v>
      </c>
      <c r="G50" s="1">
        <f t="shared" si="10"/>
        <v>842</v>
      </c>
    </row>
    <row r="51" spans="1:7" x14ac:dyDescent="0.55000000000000004">
      <c r="B51" s="1" t="s">
        <v>15</v>
      </c>
      <c r="D51" s="1">
        <f>D52</f>
        <v>810</v>
      </c>
      <c r="E51" s="1">
        <f>E52</f>
        <v>810</v>
      </c>
      <c r="F51" s="1">
        <f t="shared" ref="F51:G51" si="11">F52</f>
        <v>810</v>
      </c>
      <c r="G51" s="1">
        <f t="shared" si="11"/>
        <v>810</v>
      </c>
    </row>
    <row r="52" spans="1:7" x14ac:dyDescent="0.55000000000000004">
      <c r="C52" s="1" t="s">
        <v>16</v>
      </c>
      <c r="D52" s="1">
        <f>SUM(D53:D73)</f>
        <v>810</v>
      </c>
      <c r="E52" s="1">
        <f>SUM(E53:E73)</f>
        <v>810</v>
      </c>
      <c r="F52" s="1">
        <f t="shared" ref="F52:G52" si="12">SUM(F53:F73)</f>
        <v>810</v>
      </c>
      <c r="G52" s="1">
        <f t="shared" si="12"/>
        <v>810</v>
      </c>
    </row>
    <row r="53" spans="1:7" x14ac:dyDescent="0.55000000000000004">
      <c r="C53" s="1" t="s">
        <v>41</v>
      </c>
      <c r="D53" s="1">
        <v>50</v>
      </c>
      <c r="E53" s="1">
        <v>50</v>
      </c>
      <c r="F53" s="1">
        <v>50</v>
      </c>
      <c r="G53" s="1">
        <v>50</v>
      </c>
    </row>
    <row r="54" spans="1:7" x14ac:dyDescent="0.55000000000000004">
      <c r="C54" s="1" t="s">
        <v>42</v>
      </c>
      <c r="D54" s="1">
        <v>20</v>
      </c>
      <c r="E54" s="1">
        <v>20</v>
      </c>
      <c r="F54" s="1">
        <v>20</v>
      </c>
      <c r="G54" s="1">
        <v>20</v>
      </c>
    </row>
    <row r="55" spans="1:7" x14ac:dyDescent="0.55000000000000004">
      <c r="C55" s="1" t="s">
        <v>43</v>
      </c>
      <c r="D55" s="1">
        <v>40</v>
      </c>
      <c r="E55" s="1">
        <v>40</v>
      </c>
      <c r="F55" s="1">
        <v>40</v>
      </c>
      <c r="G55" s="1">
        <v>40</v>
      </c>
    </row>
    <row r="56" spans="1:7" x14ac:dyDescent="0.55000000000000004">
      <c r="C56" s="1" t="s">
        <v>44</v>
      </c>
      <c r="D56" s="1">
        <v>50</v>
      </c>
      <c r="E56" s="1">
        <v>50</v>
      </c>
      <c r="F56" s="1">
        <v>50</v>
      </c>
      <c r="G56" s="1">
        <v>50</v>
      </c>
    </row>
    <row r="57" spans="1:7" x14ac:dyDescent="0.55000000000000004">
      <c r="C57" s="1" t="s">
        <v>45</v>
      </c>
      <c r="D57" s="1">
        <v>35</v>
      </c>
      <c r="E57" s="1">
        <v>35</v>
      </c>
      <c r="F57" s="1">
        <v>35</v>
      </c>
      <c r="G57" s="1">
        <v>35</v>
      </c>
    </row>
    <row r="58" spans="1:7" x14ac:dyDescent="0.55000000000000004">
      <c r="C58" s="1" t="s">
        <v>46</v>
      </c>
      <c r="D58" s="1">
        <v>45</v>
      </c>
      <c r="E58" s="1">
        <v>45</v>
      </c>
      <c r="F58" s="1">
        <v>45</v>
      </c>
      <c r="G58" s="1">
        <v>45</v>
      </c>
    </row>
    <row r="59" spans="1:7" x14ac:dyDescent="0.55000000000000004">
      <c r="C59" s="1" t="s">
        <v>47</v>
      </c>
      <c r="D59" s="1">
        <v>50</v>
      </c>
      <c r="E59" s="1">
        <v>50</v>
      </c>
      <c r="F59" s="1">
        <v>50</v>
      </c>
      <c r="G59" s="1">
        <v>50</v>
      </c>
    </row>
    <row r="60" spans="1:7" x14ac:dyDescent="0.55000000000000004">
      <c r="C60" s="1" t="s">
        <v>48</v>
      </c>
      <c r="D60" s="1">
        <v>40</v>
      </c>
      <c r="E60" s="1">
        <v>40</v>
      </c>
      <c r="F60" s="1">
        <v>40</v>
      </c>
      <c r="G60" s="1">
        <v>40</v>
      </c>
    </row>
    <row r="61" spans="1:7" x14ac:dyDescent="0.55000000000000004">
      <c r="C61" s="1" t="s">
        <v>49</v>
      </c>
      <c r="D61" s="1">
        <v>50</v>
      </c>
      <c r="E61" s="1">
        <v>50</v>
      </c>
      <c r="F61" s="1">
        <v>50</v>
      </c>
      <c r="G61" s="1">
        <v>50</v>
      </c>
    </row>
    <row r="62" spans="1:7" x14ac:dyDescent="0.55000000000000004">
      <c r="C62" s="1" t="s">
        <v>50</v>
      </c>
      <c r="D62" s="1">
        <v>50</v>
      </c>
      <c r="E62" s="1">
        <v>50</v>
      </c>
      <c r="F62" s="1">
        <v>50</v>
      </c>
      <c r="G62" s="1">
        <v>50</v>
      </c>
    </row>
    <row r="63" spans="1:7" x14ac:dyDescent="0.55000000000000004">
      <c r="C63" s="1" t="s">
        <v>51</v>
      </c>
      <c r="D63" s="1">
        <v>40</v>
      </c>
      <c r="E63" s="1">
        <v>40</v>
      </c>
      <c r="F63" s="1">
        <v>40</v>
      </c>
      <c r="G63" s="1">
        <v>40</v>
      </c>
    </row>
    <row r="64" spans="1:7" x14ac:dyDescent="0.55000000000000004">
      <c r="C64" s="1" t="s">
        <v>52</v>
      </c>
      <c r="D64" s="1">
        <v>30</v>
      </c>
      <c r="E64" s="1">
        <v>30</v>
      </c>
      <c r="F64" s="1">
        <v>30</v>
      </c>
      <c r="G64" s="1">
        <v>30</v>
      </c>
    </row>
    <row r="65" spans="2:7" x14ac:dyDescent="0.55000000000000004">
      <c r="C65" s="1" t="s">
        <v>53</v>
      </c>
      <c r="D65" s="1">
        <v>50</v>
      </c>
      <c r="E65" s="1">
        <v>50</v>
      </c>
      <c r="F65" s="1">
        <v>50</v>
      </c>
      <c r="G65" s="1">
        <v>50</v>
      </c>
    </row>
    <row r="66" spans="2:7" x14ac:dyDescent="0.55000000000000004">
      <c r="C66" s="1" t="s">
        <v>54</v>
      </c>
      <c r="D66" s="1">
        <v>50</v>
      </c>
      <c r="E66" s="1">
        <v>50</v>
      </c>
      <c r="F66" s="1">
        <v>50</v>
      </c>
      <c r="G66" s="1">
        <v>50</v>
      </c>
    </row>
    <row r="67" spans="2:7" x14ac:dyDescent="0.55000000000000004">
      <c r="C67" s="1" t="s">
        <v>55</v>
      </c>
      <c r="D67" s="1">
        <v>50</v>
      </c>
      <c r="E67" s="1">
        <v>50</v>
      </c>
      <c r="F67" s="1">
        <v>50</v>
      </c>
      <c r="G67" s="1">
        <v>50</v>
      </c>
    </row>
    <row r="68" spans="2:7" x14ac:dyDescent="0.55000000000000004">
      <c r="C68" s="1" t="s">
        <v>56</v>
      </c>
      <c r="D68" s="1">
        <v>40</v>
      </c>
      <c r="E68" s="1">
        <v>40</v>
      </c>
      <c r="F68" s="1">
        <v>40</v>
      </c>
      <c r="G68" s="1">
        <v>40</v>
      </c>
    </row>
    <row r="69" spans="2:7" x14ac:dyDescent="0.55000000000000004">
      <c r="C69" s="1" t="s">
        <v>57</v>
      </c>
      <c r="D69" s="1">
        <v>40</v>
      </c>
      <c r="E69" s="1">
        <v>40</v>
      </c>
      <c r="F69" s="1">
        <v>40</v>
      </c>
      <c r="G69" s="1">
        <v>40</v>
      </c>
    </row>
    <row r="70" spans="2:7" x14ac:dyDescent="0.55000000000000004">
      <c r="C70" s="1" t="s">
        <v>58</v>
      </c>
      <c r="D70" s="1">
        <v>25</v>
      </c>
      <c r="E70" s="1">
        <v>25</v>
      </c>
      <c r="F70" s="1">
        <v>25</v>
      </c>
      <c r="G70" s="1">
        <v>25</v>
      </c>
    </row>
    <row r="71" spans="2:7" x14ac:dyDescent="0.55000000000000004">
      <c r="C71" s="1" t="s">
        <v>59</v>
      </c>
      <c r="D71" s="1">
        <v>15</v>
      </c>
      <c r="E71" s="1">
        <v>15</v>
      </c>
      <c r="F71" s="1">
        <v>15</v>
      </c>
      <c r="G71" s="1">
        <v>15</v>
      </c>
    </row>
    <row r="72" spans="2:7" x14ac:dyDescent="0.55000000000000004">
      <c r="C72" s="1" t="s">
        <v>60</v>
      </c>
      <c r="D72" s="1">
        <v>25</v>
      </c>
      <c r="E72" s="1">
        <v>25</v>
      </c>
      <c r="F72" s="1">
        <v>25</v>
      </c>
      <c r="G72" s="1">
        <v>25</v>
      </c>
    </row>
    <row r="73" spans="2:7" x14ac:dyDescent="0.55000000000000004">
      <c r="C73" s="1" t="s">
        <v>61</v>
      </c>
      <c r="D73" s="1">
        <v>15</v>
      </c>
      <c r="E73" s="1">
        <v>15</v>
      </c>
      <c r="F73" s="1">
        <v>15</v>
      </c>
      <c r="G73" s="1">
        <v>15</v>
      </c>
    </row>
    <row r="74" spans="2:7" x14ac:dyDescent="0.55000000000000004">
      <c r="B74" s="1" t="s">
        <v>27</v>
      </c>
      <c r="D74" s="1">
        <f>D75</f>
        <v>22</v>
      </c>
      <c r="E74" s="1">
        <f>E75</f>
        <v>22</v>
      </c>
      <c r="F74" s="1">
        <f t="shared" ref="F74:G74" si="13">F75</f>
        <v>22</v>
      </c>
      <c r="G74" s="1">
        <f t="shared" si="13"/>
        <v>22</v>
      </c>
    </row>
    <row r="75" spans="2:7" x14ac:dyDescent="0.55000000000000004">
      <c r="C75" s="1" t="s">
        <v>16</v>
      </c>
      <c r="D75" s="1">
        <f>SUM(D76:D77)</f>
        <v>22</v>
      </c>
      <c r="E75" s="1">
        <f>SUM(E76:E77)</f>
        <v>22</v>
      </c>
      <c r="F75" s="1">
        <f t="shared" ref="F75:G75" si="14">SUM(F76:F77)</f>
        <v>22</v>
      </c>
      <c r="G75" s="1">
        <f t="shared" si="14"/>
        <v>22</v>
      </c>
    </row>
    <row r="76" spans="2:7" x14ac:dyDescent="0.55000000000000004">
      <c r="C76" s="1" t="s">
        <v>63</v>
      </c>
      <c r="D76" s="1">
        <v>10</v>
      </c>
      <c r="E76" s="1">
        <v>10</v>
      </c>
      <c r="F76" s="1">
        <v>10</v>
      </c>
      <c r="G76" s="1">
        <v>10</v>
      </c>
    </row>
    <row r="77" spans="2:7" x14ac:dyDescent="0.55000000000000004">
      <c r="C77" s="1" t="s">
        <v>62</v>
      </c>
      <c r="D77" s="1">
        <v>12</v>
      </c>
      <c r="E77" s="1">
        <v>12</v>
      </c>
      <c r="F77" s="1">
        <v>12</v>
      </c>
      <c r="G77" s="1">
        <v>12</v>
      </c>
    </row>
    <row r="78" spans="2:7" x14ac:dyDescent="0.55000000000000004">
      <c r="B78" s="1" t="s">
        <v>39</v>
      </c>
      <c r="D78" s="1">
        <f>D79</f>
        <v>10</v>
      </c>
      <c r="E78" s="1">
        <f>E79</f>
        <v>10</v>
      </c>
      <c r="F78" s="1">
        <f t="shared" ref="F78:G78" si="15">F79</f>
        <v>10</v>
      </c>
      <c r="G78" s="1">
        <f t="shared" si="15"/>
        <v>10</v>
      </c>
    </row>
    <row r="79" spans="2:7" x14ac:dyDescent="0.55000000000000004">
      <c r="C79" s="1" t="s">
        <v>16</v>
      </c>
      <c r="D79" s="1">
        <f>SUM(D80)</f>
        <v>10</v>
      </c>
      <c r="E79" s="1">
        <f>SUM(E80)</f>
        <v>10</v>
      </c>
      <c r="F79" s="1">
        <f t="shared" ref="F79:G79" si="16">SUM(F80)</f>
        <v>10</v>
      </c>
      <c r="G79" s="1">
        <f t="shared" si="16"/>
        <v>10</v>
      </c>
    </row>
    <row r="80" spans="2:7" x14ac:dyDescent="0.55000000000000004">
      <c r="C80" s="1" t="s">
        <v>62</v>
      </c>
      <c r="D80" s="1">
        <v>10</v>
      </c>
      <c r="E80" s="1">
        <v>10</v>
      </c>
      <c r="F80" s="1">
        <v>10</v>
      </c>
      <c r="G80" s="1">
        <v>10</v>
      </c>
    </row>
    <row r="81" spans="1:7" x14ac:dyDescent="0.55000000000000004">
      <c r="A81" s="1" t="s">
        <v>64</v>
      </c>
      <c r="D81" s="1">
        <f>D82+D97+D112</f>
        <v>648</v>
      </c>
      <c r="E81" s="1">
        <f>E82+E97+E112</f>
        <v>450</v>
      </c>
      <c r="F81" s="1">
        <f t="shared" ref="F81:G81" si="17">F82+F97+F112</f>
        <v>515</v>
      </c>
      <c r="G81" s="1">
        <f t="shared" si="17"/>
        <v>445</v>
      </c>
    </row>
    <row r="82" spans="1:7" x14ac:dyDescent="0.55000000000000004">
      <c r="B82" s="1" t="s">
        <v>15</v>
      </c>
      <c r="D82" s="1">
        <f>D83+D94</f>
        <v>490</v>
      </c>
      <c r="E82" s="1">
        <f>E83+E94</f>
        <v>370</v>
      </c>
      <c r="F82" s="1">
        <f t="shared" ref="F82:G82" si="18">F83+F94</f>
        <v>410</v>
      </c>
      <c r="G82" s="1">
        <f t="shared" si="18"/>
        <v>370</v>
      </c>
    </row>
    <row r="83" spans="1:7" x14ac:dyDescent="0.55000000000000004">
      <c r="C83" s="1" t="s">
        <v>16</v>
      </c>
      <c r="D83" s="1">
        <f>SUM(D84:D93)</f>
        <v>410</v>
      </c>
      <c r="E83" s="1">
        <f>SUM(E84:E93)</f>
        <v>370</v>
      </c>
      <c r="F83" s="1">
        <f t="shared" ref="F83:G83" si="19">SUM(F84:F93)</f>
        <v>410</v>
      </c>
      <c r="G83" s="1">
        <f t="shared" si="19"/>
        <v>370</v>
      </c>
    </row>
    <row r="84" spans="1:7" x14ac:dyDescent="0.55000000000000004">
      <c r="C84" s="1" t="s">
        <v>65</v>
      </c>
      <c r="D84" s="1">
        <v>50</v>
      </c>
      <c r="E84" s="1">
        <v>50</v>
      </c>
      <c r="F84" s="1">
        <v>50</v>
      </c>
      <c r="G84" s="1">
        <v>50</v>
      </c>
    </row>
    <row r="85" spans="1:7" x14ac:dyDescent="0.55000000000000004">
      <c r="C85" s="1" t="s">
        <v>66</v>
      </c>
      <c r="D85" s="1">
        <v>40</v>
      </c>
      <c r="E85" s="1">
        <v>40</v>
      </c>
      <c r="F85" s="1">
        <v>40</v>
      </c>
      <c r="G85" s="1">
        <v>40</v>
      </c>
    </row>
    <row r="86" spans="1:7" x14ac:dyDescent="0.55000000000000004">
      <c r="C86" s="1" t="s">
        <v>67</v>
      </c>
      <c r="D86" s="1">
        <v>40</v>
      </c>
      <c r="E86" s="1">
        <v>40</v>
      </c>
      <c r="F86" s="1">
        <v>40</v>
      </c>
      <c r="G86" s="1">
        <v>40</v>
      </c>
    </row>
    <row r="87" spans="1:7" x14ac:dyDescent="0.55000000000000004">
      <c r="C87" s="1" t="s">
        <v>68</v>
      </c>
      <c r="D87" s="1">
        <v>50</v>
      </c>
      <c r="E87" s="1">
        <v>50</v>
      </c>
      <c r="F87" s="1">
        <v>50</v>
      </c>
      <c r="G87" s="1">
        <v>50</v>
      </c>
    </row>
    <row r="88" spans="1:7" x14ac:dyDescent="0.55000000000000004">
      <c r="C88" s="1" t="s">
        <v>69</v>
      </c>
      <c r="D88" s="1">
        <v>40</v>
      </c>
      <c r="E88" s="1">
        <v>40</v>
      </c>
      <c r="F88" s="1">
        <v>40</v>
      </c>
      <c r="G88" s="1">
        <v>40</v>
      </c>
    </row>
    <row r="89" spans="1:7" x14ac:dyDescent="0.55000000000000004">
      <c r="C89" s="1" t="s">
        <v>70</v>
      </c>
      <c r="D89" s="1">
        <v>40</v>
      </c>
      <c r="E89" s="1">
        <v>30</v>
      </c>
      <c r="F89" s="1">
        <v>40</v>
      </c>
      <c r="G89" s="1">
        <v>30</v>
      </c>
    </row>
    <row r="90" spans="1:7" x14ac:dyDescent="0.55000000000000004">
      <c r="C90" s="1" t="s">
        <v>71</v>
      </c>
      <c r="D90" s="1">
        <v>40</v>
      </c>
      <c r="E90" s="1">
        <v>30</v>
      </c>
      <c r="F90" s="1">
        <v>40</v>
      </c>
      <c r="G90" s="1">
        <v>30</v>
      </c>
    </row>
    <row r="91" spans="1:7" x14ac:dyDescent="0.55000000000000004">
      <c r="C91" s="1" t="s">
        <v>72</v>
      </c>
      <c r="D91" s="1">
        <v>40</v>
      </c>
      <c r="E91" s="1">
        <v>30</v>
      </c>
      <c r="F91" s="1">
        <v>40</v>
      </c>
      <c r="G91" s="1">
        <v>30</v>
      </c>
    </row>
    <row r="92" spans="1:7" x14ac:dyDescent="0.55000000000000004">
      <c r="C92" s="1" t="s">
        <v>73</v>
      </c>
      <c r="D92" s="1">
        <v>40</v>
      </c>
      <c r="E92" s="1">
        <v>30</v>
      </c>
      <c r="F92" s="1">
        <v>40</v>
      </c>
      <c r="G92" s="1">
        <v>30</v>
      </c>
    </row>
    <row r="93" spans="1:7" x14ac:dyDescent="0.55000000000000004">
      <c r="C93" s="1" t="s">
        <v>74</v>
      </c>
      <c r="D93" s="1">
        <v>30</v>
      </c>
      <c r="E93" s="1">
        <v>30</v>
      </c>
      <c r="F93" s="1">
        <v>30</v>
      </c>
      <c r="G93" s="1">
        <v>30</v>
      </c>
    </row>
    <row r="94" spans="1:7" x14ac:dyDescent="0.55000000000000004">
      <c r="C94" s="1" t="s">
        <v>23</v>
      </c>
      <c r="D94" s="1">
        <f>SUM(D95:D96)</f>
        <v>80</v>
      </c>
      <c r="E94" s="1">
        <f>SUM(E95:E96)</f>
        <v>0</v>
      </c>
      <c r="F94" s="1">
        <f t="shared" ref="F94:G94" si="20">SUM(F95:F96)</f>
        <v>0</v>
      </c>
      <c r="G94" s="1">
        <f t="shared" si="20"/>
        <v>0</v>
      </c>
    </row>
    <row r="95" spans="1:7" x14ac:dyDescent="0.55000000000000004">
      <c r="C95" s="1" t="s">
        <v>75</v>
      </c>
      <c r="D95" s="1">
        <v>50</v>
      </c>
    </row>
    <row r="96" spans="1:7" x14ac:dyDescent="0.55000000000000004">
      <c r="C96" s="1" t="s">
        <v>76</v>
      </c>
      <c r="D96" s="1">
        <v>30</v>
      </c>
    </row>
    <row r="97" spans="2:7" x14ac:dyDescent="0.55000000000000004">
      <c r="B97" s="1" t="s">
        <v>27</v>
      </c>
      <c r="D97" s="1">
        <f>D98+D108</f>
        <v>120</v>
      </c>
      <c r="E97" s="1">
        <f>E98+E108</f>
        <v>70</v>
      </c>
      <c r="F97" s="1">
        <f t="shared" ref="F97:G97" si="21">F98+F108</f>
        <v>95</v>
      </c>
      <c r="G97" s="1">
        <f t="shared" si="21"/>
        <v>65</v>
      </c>
    </row>
    <row r="98" spans="2:7" x14ac:dyDescent="0.55000000000000004">
      <c r="C98" s="1" t="s">
        <v>16</v>
      </c>
      <c r="D98" s="1">
        <f>SUM(D99:D107)</f>
        <v>90</v>
      </c>
      <c r="E98" s="1">
        <f>SUM(E99:E107)</f>
        <v>60</v>
      </c>
      <c r="F98" s="1">
        <f t="shared" ref="F98:G98" si="22">SUM(F99:F107)</f>
        <v>90</v>
      </c>
      <c r="G98" s="1">
        <f t="shared" si="22"/>
        <v>60</v>
      </c>
    </row>
    <row r="99" spans="2:7" x14ac:dyDescent="0.55000000000000004">
      <c r="C99" s="1" t="s">
        <v>65</v>
      </c>
      <c r="D99" s="1">
        <v>10</v>
      </c>
      <c r="E99" s="1">
        <v>10</v>
      </c>
      <c r="F99" s="1">
        <v>10</v>
      </c>
      <c r="G99" s="1">
        <v>10</v>
      </c>
    </row>
    <row r="100" spans="2:7" x14ac:dyDescent="0.55000000000000004">
      <c r="C100" s="1" t="s">
        <v>75</v>
      </c>
      <c r="D100" s="1">
        <v>10</v>
      </c>
      <c r="E100" s="1">
        <v>5</v>
      </c>
      <c r="F100" s="1">
        <v>10</v>
      </c>
      <c r="G100" s="1">
        <v>5</v>
      </c>
    </row>
    <row r="101" spans="2:7" x14ac:dyDescent="0.55000000000000004">
      <c r="C101" s="1" t="s">
        <v>77</v>
      </c>
      <c r="D101" s="1">
        <v>10</v>
      </c>
      <c r="E101" s="1">
        <v>5</v>
      </c>
      <c r="F101" s="1">
        <v>10</v>
      </c>
      <c r="G101" s="1">
        <v>5</v>
      </c>
    </row>
    <row r="102" spans="2:7" x14ac:dyDescent="0.55000000000000004">
      <c r="C102" s="1" t="s">
        <v>67</v>
      </c>
      <c r="D102" s="1">
        <v>10</v>
      </c>
      <c r="E102" s="1">
        <v>10</v>
      </c>
      <c r="F102" s="1">
        <v>10</v>
      </c>
      <c r="G102" s="1">
        <v>10</v>
      </c>
    </row>
    <row r="103" spans="2:7" x14ac:dyDescent="0.55000000000000004">
      <c r="C103" s="1" t="s">
        <v>78</v>
      </c>
      <c r="D103" s="1">
        <v>10</v>
      </c>
      <c r="E103" s="1">
        <v>5</v>
      </c>
      <c r="F103" s="1">
        <v>10</v>
      </c>
      <c r="G103" s="1">
        <v>5</v>
      </c>
    </row>
    <row r="104" spans="2:7" x14ac:dyDescent="0.55000000000000004">
      <c r="C104" s="1" t="s">
        <v>79</v>
      </c>
      <c r="D104" s="1">
        <v>10</v>
      </c>
      <c r="E104" s="1">
        <v>10</v>
      </c>
      <c r="F104" s="1">
        <v>10</v>
      </c>
      <c r="G104" s="1">
        <v>10</v>
      </c>
    </row>
    <row r="105" spans="2:7" x14ac:dyDescent="0.55000000000000004">
      <c r="C105" s="1" t="s">
        <v>80</v>
      </c>
      <c r="D105" s="1">
        <v>10</v>
      </c>
      <c r="E105" s="1">
        <v>5</v>
      </c>
      <c r="F105" s="1">
        <v>10</v>
      </c>
      <c r="G105" s="1">
        <v>5</v>
      </c>
    </row>
    <row r="106" spans="2:7" x14ac:dyDescent="0.55000000000000004">
      <c r="C106" s="1" t="s">
        <v>81</v>
      </c>
      <c r="D106" s="1">
        <v>10</v>
      </c>
      <c r="E106" s="1" t="s">
        <v>83</v>
      </c>
      <c r="F106" s="1">
        <v>10</v>
      </c>
      <c r="G106" s="1" t="s">
        <v>83</v>
      </c>
    </row>
    <row r="107" spans="2:7" x14ac:dyDescent="0.55000000000000004">
      <c r="C107" s="1" t="s">
        <v>82</v>
      </c>
      <c r="D107" s="1">
        <v>10</v>
      </c>
      <c r="E107" s="1">
        <v>10</v>
      </c>
      <c r="F107" s="1">
        <v>10</v>
      </c>
      <c r="G107" s="1">
        <v>10</v>
      </c>
    </row>
    <row r="108" spans="2:7" x14ac:dyDescent="0.55000000000000004">
      <c r="C108" s="1" t="s">
        <v>23</v>
      </c>
      <c r="D108" s="1">
        <f>SUM(D109:D111)</f>
        <v>30</v>
      </c>
      <c r="E108" s="1">
        <f>SUM(E109:E111)</f>
        <v>10</v>
      </c>
      <c r="F108" s="1">
        <f t="shared" ref="F108:G108" si="23">SUM(F109:F111)</f>
        <v>5</v>
      </c>
      <c r="G108" s="1">
        <f t="shared" si="23"/>
        <v>5</v>
      </c>
    </row>
    <row r="109" spans="2:7" x14ac:dyDescent="0.55000000000000004">
      <c r="C109" s="1" t="s">
        <v>84</v>
      </c>
      <c r="D109" s="1">
        <v>10</v>
      </c>
      <c r="E109" s="1" t="s">
        <v>83</v>
      </c>
    </row>
    <row r="110" spans="2:7" x14ac:dyDescent="0.55000000000000004">
      <c r="C110" s="1" t="s">
        <v>85</v>
      </c>
      <c r="D110" s="1">
        <v>10</v>
      </c>
      <c r="E110" s="1">
        <v>10</v>
      </c>
      <c r="F110" s="1">
        <v>5</v>
      </c>
      <c r="G110" s="1">
        <v>5</v>
      </c>
    </row>
    <row r="111" spans="2:7" x14ac:dyDescent="0.55000000000000004">
      <c r="C111" s="1" t="s">
        <v>86</v>
      </c>
      <c r="D111" s="1">
        <v>10</v>
      </c>
      <c r="E111" s="1" t="s">
        <v>83</v>
      </c>
    </row>
    <row r="112" spans="2:7" x14ac:dyDescent="0.55000000000000004">
      <c r="B112" s="1" t="s">
        <v>39</v>
      </c>
      <c r="D112" s="1">
        <f>D113+D116</f>
        <v>38</v>
      </c>
      <c r="E112" s="1">
        <f>E113+E116</f>
        <v>10</v>
      </c>
      <c r="F112" s="1">
        <f t="shared" ref="F112:G112" si="24">F113+F116</f>
        <v>10</v>
      </c>
      <c r="G112" s="1">
        <f t="shared" si="24"/>
        <v>10</v>
      </c>
    </row>
    <row r="113" spans="1:7" x14ac:dyDescent="0.55000000000000004">
      <c r="C113" s="1" t="s">
        <v>16</v>
      </c>
      <c r="D113" s="1">
        <f>SUM(D114:D115)</f>
        <v>10</v>
      </c>
      <c r="E113" s="1">
        <f>SUM(E114:E115)</f>
        <v>10</v>
      </c>
      <c r="F113" s="1">
        <f t="shared" ref="F113:G113" si="25">SUM(F114:F115)</f>
        <v>10</v>
      </c>
      <c r="G113" s="1">
        <f t="shared" si="25"/>
        <v>10</v>
      </c>
    </row>
    <row r="114" spans="1:7" x14ac:dyDescent="0.55000000000000004">
      <c r="C114" s="1" t="s">
        <v>79</v>
      </c>
      <c r="D114" s="1">
        <v>5</v>
      </c>
      <c r="E114" s="1">
        <v>5</v>
      </c>
      <c r="F114" s="1">
        <v>5</v>
      </c>
      <c r="G114" s="1">
        <v>5</v>
      </c>
    </row>
    <row r="115" spans="1:7" x14ac:dyDescent="0.55000000000000004">
      <c r="C115" s="1" t="s">
        <v>87</v>
      </c>
      <c r="D115" s="1">
        <v>5</v>
      </c>
      <c r="E115" s="1">
        <v>5</v>
      </c>
      <c r="F115" s="1">
        <v>5</v>
      </c>
      <c r="G115" s="1">
        <v>5</v>
      </c>
    </row>
    <row r="116" spans="1:7" x14ac:dyDescent="0.55000000000000004">
      <c r="C116" s="1" t="s">
        <v>23</v>
      </c>
      <c r="D116" s="1">
        <f>SUM(D117:D120)</f>
        <v>28</v>
      </c>
      <c r="E116" s="1">
        <f>SUM(E117:E120)</f>
        <v>0</v>
      </c>
      <c r="F116" s="1">
        <f t="shared" ref="F116:G116" si="26">SUM(F117:F120)</f>
        <v>0</v>
      </c>
      <c r="G116" s="1">
        <f t="shared" si="26"/>
        <v>0</v>
      </c>
    </row>
    <row r="117" spans="1:7" x14ac:dyDescent="0.55000000000000004">
      <c r="C117" s="1" t="s">
        <v>65</v>
      </c>
      <c r="D117" s="1">
        <v>5</v>
      </c>
      <c r="E117" s="1" t="s">
        <v>83</v>
      </c>
    </row>
    <row r="118" spans="1:7" x14ac:dyDescent="0.55000000000000004">
      <c r="C118" s="1" t="s">
        <v>67</v>
      </c>
      <c r="D118" s="1">
        <v>3</v>
      </c>
      <c r="E118" s="1" t="s">
        <v>83</v>
      </c>
    </row>
    <row r="119" spans="1:7" x14ac:dyDescent="0.55000000000000004">
      <c r="C119" s="1" t="s">
        <v>78</v>
      </c>
      <c r="D119" s="1">
        <v>10</v>
      </c>
      <c r="E119" s="1" t="s">
        <v>83</v>
      </c>
    </row>
    <row r="120" spans="1:7" x14ac:dyDescent="0.55000000000000004">
      <c r="C120" s="1" t="s">
        <v>88</v>
      </c>
      <c r="D120" s="1">
        <v>10</v>
      </c>
      <c r="E120" s="1" t="s">
        <v>83</v>
      </c>
    </row>
    <row r="121" spans="1:7" x14ac:dyDescent="0.55000000000000004">
      <c r="A121" s="1" t="s">
        <v>89</v>
      </c>
      <c r="D121" s="1">
        <f>D122+D130+D134</f>
        <v>440</v>
      </c>
      <c r="E121" s="1">
        <f>E122+E130+E134</f>
        <v>310</v>
      </c>
      <c r="F121" s="1">
        <f t="shared" ref="F121:G121" si="27">F122+F130+F134</f>
        <v>380</v>
      </c>
      <c r="G121" s="1">
        <f t="shared" si="27"/>
        <v>310</v>
      </c>
    </row>
    <row r="122" spans="1:7" x14ac:dyDescent="0.55000000000000004">
      <c r="B122" s="1" t="s">
        <v>15</v>
      </c>
      <c r="D122" s="1">
        <f>D123</f>
        <v>360</v>
      </c>
      <c r="E122" s="1">
        <f>E123</f>
        <v>230</v>
      </c>
      <c r="F122" s="1">
        <f t="shared" ref="F122:G122" si="28">F123</f>
        <v>300</v>
      </c>
      <c r="G122" s="1">
        <f t="shared" si="28"/>
        <v>230</v>
      </c>
    </row>
    <row r="123" spans="1:7" x14ac:dyDescent="0.55000000000000004">
      <c r="C123" s="1" t="s">
        <v>16</v>
      </c>
      <c r="D123" s="1">
        <f>SUM(D124:D129)</f>
        <v>360</v>
      </c>
      <c r="E123" s="1">
        <f>SUM(E124:E129)</f>
        <v>230</v>
      </c>
      <c r="F123" s="1">
        <f t="shared" ref="F123:G123" si="29">SUM(F124:F129)</f>
        <v>300</v>
      </c>
      <c r="G123" s="1">
        <f t="shared" si="29"/>
        <v>230</v>
      </c>
    </row>
    <row r="124" spans="1:7" x14ac:dyDescent="0.55000000000000004">
      <c r="C124" s="1" t="s">
        <v>90</v>
      </c>
      <c r="D124" s="1">
        <v>60</v>
      </c>
      <c r="E124" s="1">
        <v>40</v>
      </c>
      <c r="F124" s="1">
        <v>60</v>
      </c>
      <c r="G124" s="1">
        <v>40</v>
      </c>
    </row>
    <row r="125" spans="1:7" x14ac:dyDescent="0.55000000000000004">
      <c r="C125" s="1" t="s">
        <v>92</v>
      </c>
      <c r="D125" s="1">
        <v>60</v>
      </c>
      <c r="E125" s="1">
        <v>60</v>
      </c>
      <c r="F125" s="1">
        <v>60</v>
      </c>
      <c r="G125" s="1">
        <v>60</v>
      </c>
    </row>
    <row r="126" spans="1:7" x14ac:dyDescent="0.55000000000000004">
      <c r="C126" s="1" t="s">
        <v>93</v>
      </c>
      <c r="D126" s="1">
        <v>60</v>
      </c>
      <c r="E126" s="1" t="s">
        <v>83</v>
      </c>
      <c r="F126" s="1" t="s">
        <v>83</v>
      </c>
      <c r="G126" s="1" t="s">
        <v>83</v>
      </c>
    </row>
    <row r="127" spans="1:7" x14ac:dyDescent="0.55000000000000004">
      <c r="C127" s="1" t="s">
        <v>94</v>
      </c>
      <c r="D127" s="1">
        <v>60</v>
      </c>
      <c r="E127" s="1">
        <v>40</v>
      </c>
      <c r="F127" s="1">
        <v>60</v>
      </c>
      <c r="G127" s="1">
        <v>40</v>
      </c>
    </row>
    <row r="128" spans="1:7" x14ac:dyDescent="0.55000000000000004">
      <c r="C128" s="1" t="s">
        <v>95</v>
      </c>
      <c r="D128" s="1">
        <v>60</v>
      </c>
      <c r="E128" s="1">
        <v>50</v>
      </c>
      <c r="F128" s="1">
        <v>60</v>
      </c>
      <c r="G128" s="1">
        <v>50</v>
      </c>
    </row>
    <row r="129" spans="1:7" x14ac:dyDescent="0.55000000000000004">
      <c r="C129" s="1" t="s">
        <v>96</v>
      </c>
      <c r="D129" s="1">
        <v>60</v>
      </c>
      <c r="E129" s="1">
        <v>40</v>
      </c>
      <c r="F129" s="1">
        <v>60</v>
      </c>
      <c r="G129" s="1">
        <v>40</v>
      </c>
    </row>
    <row r="130" spans="1:7" x14ac:dyDescent="0.55000000000000004">
      <c r="B130" s="1" t="s">
        <v>27</v>
      </c>
      <c r="D130" s="1">
        <f>D131</f>
        <v>75</v>
      </c>
      <c r="E130" s="1">
        <f>E131</f>
        <v>75</v>
      </c>
      <c r="F130" s="1">
        <f t="shared" ref="F130:G130" si="30">F131</f>
        <v>75</v>
      </c>
      <c r="G130" s="1">
        <f t="shared" si="30"/>
        <v>75</v>
      </c>
    </row>
    <row r="131" spans="1:7" x14ac:dyDescent="0.55000000000000004">
      <c r="C131" s="1" t="s">
        <v>16</v>
      </c>
      <c r="D131" s="1">
        <f>SUM(D132:D133)</f>
        <v>75</v>
      </c>
      <c r="E131" s="1">
        <f>SUM(E132:E133)</f>
        <v>75</v>
      </c>
      <c r="F131" s="1">
        <f t="shared" ref="F131:G131" si="31">SUM(F132:F133)</f>
        <v>75</v>
      </c>
      <c r="G131" s="1">
        <f t="shared" si="31"/>
        <v>75</v>
      </c>
    </row>
    <row r="132" spans="1:7" x14ac:dyDescent="0.55000000000000004">
      <c r="C132" s="1" t="s">
        <v>91</v>
      </c>
      <c r="D132" s="1">
        <v>20</v>
      </c>
      <c r="E132" s="1">
        <v>20</v>
      </c>
      <c r="F132" s="1">
        <v>20</v>
      </c>
      <c r="G132" s="1">
        <v>20</v>
      </c>
    </row>
    <row r="133" spans="1:7" x14ac:dyDescent="0.55000000000000004">
      <c r="C133" s="1" t="s">
        <v>94</v>
      </c>
      <c r="D133" s="1">
        <v>55</v>
      </c>
      <c r="E133" s="1">
        <v>55</v>
      </c>
      <c r="F133" s="1">
        <v>55</v>
      </c>
      <c r="G133" s="1">
        <v>55</v>
      </c>
    </row>
    <row r="134" spans="1:7" x14ac:dyDescent="0.55000000000000004">
      <c r="B134" s="1" t="s">
        <v>39</v>
      </c>
      <c r="D134" s="1">
        <f>D135</f>
        <v>5</v>
      </c>
      <c r="E134" s="1">
        <f>E135</f>
        <v>5</v>
      </c>
      <c r="F134" s="1">
        <f t="shared" ref="F134:G134" si="32">F135</f>
        <v>5</v>
      </c>
      <c r="G134" s="1">
        <f t="shared" si="32"/>
        <v>5</v>
      </c>
    </row>
    <row r="135" spans="1:7" x14ac:dyDescent="0.55000000000000004">
      <c r="C135" s="1" t="s">
        <v>16</v>
      </c>
      <c r="D135" s="1">
        <f>SUM(D136)</f>
        <v>5</v>
      </c>
      <c r="E135" s="1">
        <f>SUM(E136)</f>
        <v>5</v>
      </c>
      <c r="F135" s="1">
        <f t="shared" ref="F135:G135" si="33">SUM(F136)</f>
        <v>5</v>
      </c>
      <c r="G135" s="1">
        <f t="shared" si="33"/>
        <v>5</v>
      </c>
    </row>
    <row r="136" spans="1:7" x14ac:dyDescent="0.55000000000000004">
      <c r="C136" s="1" t="s">
        <v>94</v>
      </c>
      <c r="D136" s="1">
        <v>5</v>
      </c>
      <c r="E136" s="1">
        <v>5</v>
      </c>
      <c r="F136" s="1">
        <v>5</v>
      </c>
      <c r="G136" s="1">
        <v>5</v>
      </c>
    </row>
    <row r="137" spans="1:7" x14ac:dyDescent="0.55000000000000004">
      <c r="A137" s="1" t="s">
        <v>97</v>
      </c>
      <c r="D137" s="1">
        <f>D138+D143</f>
        <v>220</v>
      </c>
      <c r="E137" s="1">
        <f>E138+E143</f>
        <v>220</v>
      </c>
      <c r="F137" s="1">
        <f t="shared" ref="F137:G137" si="34">F138+F143</f>
        <v>240</v>
      </c>
      <c r="G137" s="1">
        <f t="shared" si="34"/>
        <v>240</v>
      </c>
    </row>
    <row r="138" spans="1:7" x14ac:dyDescent="0.55000000000000004">
      <c r="B138" s="1" t="s">
        <v>15</v>
      </c>
      <c r="D138" s="1">
        <f>D139</f>
        <v>200</v>
      </c>
      <c r="E138" s="1">
        <f>E139</f>
        <v>200</v>
      </c>
      <c r="F138" s="1">
        <f t="shared" ref="F138:G138" si="35">F139</f>
        <v>240</v>
      </c>
      <c r="G138" s="1">
        <f t="shared" si="35"/>
        <v>240</v>
      </c>
    </row>
    <row r="139" spans="1:7" x14ac:dyDescent="0.55000000000000004">
      <c r="C139" s="1" t="s">
        <v>16</v>
      </c>
      <c r="D139" s="1">
        <f>SUM(D140:D142)</f>
        <v>200</v>
      </c>
      <c r="E139" s="1">
        <f>SUM(E140:E142)</f>
        <v>200</v>
      </c>
      <c r="F139" s="1">
        <f t="shared" ref="F139:G139" si="36">SUM(F140:F142)</f>
        <v>240</v>
      </c>
      <c r="G139" s="1">
        <f t="shared" si="36"/>
        <v>240</v>
      </c>
    </row>
    <row r="140" spans="1:7" x14ac:dyDescent="0.55000000000000004">
      <c r="C140" s="1" t="s">
        <v>98</v>
      </c>
      <c r="D140" s="1">
        <v>60</v>
      </c>
      <c r="E140" s="1">
        <v>60</v>
      </c>
      <c r="F140" s="1">
        <v>60</v>
      </c>
      <c r="G140" s="1">
        <v>60</v>
      </c>
    </row>
    <row r="141" spans="1:7" x14ac:dyDescent="0.55000000000000004">
      <c r="C141" s="1" t="s">
        <v>99</v>
      </c>
      <c r="D141" s="1">
        <v>80</v>
      </c>
      <c r="E141" s="1">
        <v>80</v>
      </c>
      <c r="F141" s="1">
        <v>120</v>
      </c>
      <c r="G141" s="1">
        <v>120</v>
      </c>
    </row>
    <row r="142" spans="1:7" x14ac:dyDescent="0.55000000000000004">
      <c r="C142" s="1" t="s">
        <v>100</v>
      </c>
      <c r="D142" s="1">
        <v>60</v>
      </c>
      <c r="E142" s="1">
        <v>60</v>
      </c>
      <c r="F142" s="1">
        <v>60</v>
      </c>
      <c r="G142" s="1">
        <v>60</v>
      </c>
    </row>
    <row r="143" spans="1:7" x14ac:dyDescent="0.55000000000000004">
      <c r="B143" s="1" t="s">
        <v>27</v>
      </c>
      <c r="D143" s="1">
        <f>D144</f>
        <v>20</v>
      </c>
      <c r="E143" s="1">
        <f>E144</f>
        <v>20</v>
      </c>
    </row>
    <row r="144" spans="1:7" x14ac:dyDescent="0.55000000000000004">
      <c r="C144" s="1" t="s">
        <v>16</v>
      </c>
      <c r="D144" s="1">
        <f>SUM(D145:D146)</f>
        <v>20</v>
      </c>
      <c r="E144" s="1">
        <f>SUM(E145:E146)</f>
        <v>20</v>
      </c>
    </row>
    <row r="145" spans="1:7" x14ac:dyDescent="0.55000000000000004">
      <c r="C145" s="1" t="s">
        <v>101</v>
      </c>
      <c r="D145" s="1">
        <v>10</v>
      </c>
      <c r="E145" s="1">
        <v>10</v>
      </c>
    </row>
    <row r="146" spans="1:7" x14ac:dyDescent="0.55000000000000004">
      <c r="C146" s="1" t="s">
        <v>102</v>
      </c>
      <c r="D146" s="1">
        <v>10</v>
      </c>
      <c r="E146" s="1">
        <v>10</v>
      </c>
    </row>
    <row r="147" spans="1:7" x14ac:dyDescent="0.55000000000000004">
      <c r="A147" s="1" t="s">
        <v>107</v>
      </c>
      <c r="D147" s="1">
        <f>D148+D156</f>
        <v>120</v>
      </c>
      <c r="E147" s="1">
        <f t="shared" ref="E147:G147" si="37">E148+E156</f>
        <v>110</v>
      </c>
      <c r="F147" s="1">
        <f t="shared" si="37"/>
        <v>110</v>
      </c>
      <c r="G147" s="1">
        <f t="shared" si="37"/>
        <v>110</v>
      </c>
    </row>
    <row r="148" spans="1:7" x14ac:dyDescent="0.55000000000000004">
      <c r="B148" s="1" t="s">
        <v>15</v>
      </c>
      <c r="D148" s="1">
        <f>D149</f>
        <v>110</v>
      </c>
      <c r="E148" s="1">
        <f t="shared" ref="E148:G148" si="38">E149</f>
        <v>110</v>
      </c>
      <c r="F148" s="1">
        <f t="shared" si="38"/>
        <v>110</v>
      </c>
      <c r="G148" s="1">
        <f t="shared" si="38"/>
        <v>110</v>
      </c>
    </row>
    <row r="149" spans="1:7" x14ac:dyDescent="0.55000000000000004">
      <c r="C149" s="1" t="s">
        <v>16</v>
      </c>
      <c r="D149" s="1">
        <f>D150+D154</f>
        <v>110</v>
      </c>
      <c r="E149" s="1">
        <f t="shared" ref="E149:G149" si="39">E150+E154</f>
        <v>110</v>
      </c>
      <c r="F149" s="1">
        <f t="shared" si="39"/>
        <v>110</v>
      </c>
      <c r="G149" s="1">
        <f t="shared" si="39"/>
        <v>110</v>
      </c>
    </row>
    <row r="150" spans="1:7" x14ac:dyDescent="0.55000000000000004">
      <c r="C150" s="1" t="s">
        <v>144</v>
      </c>
      <c r="D150" s="1">
        <f>SUM(D151:D153)</f>
        <v>85</v>
      </c>
      <c r="E150" s="1">
        <f t="shared" ref="E150:G150" si="40">SUM(E151:E153)</f>
        <v>85</v>
      </c>
      <c r="F150" s="1">
        <f t="shared" si="40"/>
        <v>85</v>
      </c>
      <c r="G150" s="1">
        <f t="shared" si="40"/>
        <v>85</v>
      </c>
    </row>
    <row r="151" spans="1:7" x14ac:dyDescent="0.55000000000000004">
      <c r="C151" s="1" t="s">
        <v>103</v>
      </c>
      <c r="D151" s="1">
        <v>30</v>
      </c>
      <c r="E151" s="1">
        <v>30</v>
      </c>
      <c r="F151" s="1">
        <v>30</v>
      </c>
      <c r="G151" s="1">
        <v>30</v>
      </c>
    </row>
    <row r="152" spans="1:7" x14ac:dyDescent="0.55000000000000004">
      <c r="C152" s="1" t="s">
        <v>104</v>
      </c>
      <c r="D152" s="1">
        <v>25</v>
      </c>
      <c r="E152" s="1">
        <v>25</v>
      </c>
      <c r="F152" s="1">
        <v>25</v>
      </c>
      <c r="G152" s="1">
        <v>25</v>
      </c>
    </row>
    <row r="153" spans="1:7" x14ac:dyDescent="0.55000000000000004">
      <c r="C153" s="1" t="s">
        <v>105</v>
      </c>
      <c r="D153" s="1">
        <v>30</v>
      </c>
      <c r="E153" s="1">
        <v>30</v>
      </c>
      <c r="F153" s="1">
        <v>30</v>
      </c>
      <c r="G153" s="1">
        <v>30</v>
      </c>
    </row>
    <row r="154" spans="1:7" x14ac:dyDescent="0.55000000000000004">
      <c r="C154" s="1" t="s">
        <v>145</v>
      </c>
      <c r="D154" s="1">
        <f>D155</f>
        <v>25</v>
      </c>
      <c r="E154" s="1">
        <f t="shared" ref="E154:G154" si="41">E155</f>
        <v>25</v>
      </c>
      <c r="F154" s="1">
        <f t="shared" si="41"/>
        <v>25</v>
      </c>
      <c r="G154" s="1">
        <f t="shared" si="41"/>
        <v>25</v>
      </c>
    </row>
    <row r="155" spans="1:7" x14ac:dyDescent="0.55000000000000004">
      <c r="C155" s="1" t="s">
        <v>106</v>
      </c>
      <c r="D155" s="1">
        <v>25</v>
      </c>
      <c r="E155" s="1">
        <v>25</v>
      </c>
      <c r="F155" s="1">
        <v>25</v>
      </c>
      <c r="G155" s="1">
        <v>25</v>
      </c>
    </row>
    <row r="156" spans="1:7" x14ac:dyDescent="0.55000000000000004">
      <c r="B156" s="1" t="s">
        <v>27</v>
      </c>
      <c r="D156" s="1">
        <f>D157</f>
        <v>10</v>
      </c>
      <c r="E156" s="1">
        <f>E157</f>
        <v>0</v>
      </c>
    </row>
    <row r="157" spans="1:7" x14ac:dyDescent="0.55000000000000004">
      <c r="C157" s="1" t="s">
        <v>23</v>
      </c>
      <c r="D157" s="1">
        <f>SUM(D158)</f>
        <v>10</v>
      </c>
      <c r="E157" s="1">
        <f>SUM(E158)</f>
        <v>0</v>
      </c>
    </row>
    <row r="158" spans="1:7" x14ac:dyDescent="0.55000000000000004">
      <c r="C158" s="1" t="s">
        <v>108</v>
      </c>
      <c r="D158" s="1">
        <v>10</v>
      </c>
      <c r="E158" s="1">
        <v>0</v>
      </c>
    </row>
    <row r="159" spans="1:7" x14ac:dyDescent="0.55000000000000004">
      <c r="A159" s="1" t="s">
        <v>109</v>
      </c>
      <c r="D159" s="1">
        <f>D160+D166</f>
        <v>215</v>
      </c>
      <c r="E159" s="1">
        <f>E160+E166</f>
        <v>200</v>
      </c>
      <c r="F159" s="1">
        <f>F160+F166</f>
        <v>215</v>
      </c>
      <c r="G159" s="1">
        <f>G160+G166</f>
        <v>215</v>
      </c>
    </row>
    <row r="160" spans="1:7" x14ac:dyDescent="0.55000000000000004">
      <c r="B160" s="1" t="s">
        <v>15</v>
      </c>
      <c r="D160" s="1">
        <f>D161</f>
        <v>200</v>
      </c>
      <c r="E160" s="1">
        <f t="shared" ref="E160:G160" si="42">E161</f>
        <v>200</v>
      </c>
      <c r="F160" s="1">
        <f t="shared" si="42"/>
        <v>200</v>
      </c>
      <c r="G160" s="1">
        <f t="shared" si="42"/>
        <v>200</v>
      </c>
    </row>
    <row r="161" spans="1:7" x14ac:dyDescent="0.55000000000000004">
      <c r="C161" s="1" t="s">
        <v>16</v>
      </c>
      <c r="D161" s="1">
        <f>SUM(D162:D165)</f>
        <v>200</v>
      </c>
      <c r="E161" s="1">
        <f>SUM(E162:E165)</f>
        <v>200</v>
      </c>
      <c r="F161" s="1">
        <f t="shared" ref="F161:G161" si="43">SUM(F162:F165)</f>
        <v>200</v>
      </c>
      <c r="G161" s="1">
        <f t="shared" si="43"/>
        <v>200</v>
      </c>
    </row>
    <row r="162" spans="1:7" x14ac:dyDescent="0.55000000000000004">
      <c r="C162" s="1" t="s">
        <v>110</v>
      </c>
      <c r="D162" s="1">
        <v>70</v>
      </c>
      <c r="E162" s="1">
        <v>60</v>
      </c>
      <c r="F162" s="1">
        <v>70</v>
      </c>
      <c r="G162" s="1">
        <v>60</v>
      </c>
    </row>
    <row r="163" spans="1:7" x14ac:dyDescent="0.55000000000000004">
      <c r="C163" s="1" t="s">
        <v>111</v>
      </c>
      <c r="D163" s="1">
        <v>50</v>
      </c>
      <c r="E163" s="1">
        <v>50</v>
      </c>
      <c r="F163" s="1">
        <v>50</v>
      </c>
      <c r="G163" s="1">
        <v>50</v>
      </c>
    </row>
    <row r="164" spans="1:7" x14ac:dyDescent="0.55000000000000004">
      <c r="C164" s="1" t="s">
        <v>112</v>
      </c>
      <c r="D164" s="1">
        <v>50</v>
      </c>
      <c r="E164" s="1">
        <v>60</v>
      </c>
      <c r="F164" s="1">
        <v>50</v>
      </c>
      <c r="G164" s="1">
        <v>60</v>
      </c>
    </row>
    <row r="165" spans="1:7" x14ac:dyDescent="0.55000000000000004">
      <c r="C165" s="1" t="s">
        <v>113</v>
      </c>
      <c r="D165" s="1">
        <v>30</v>
      </c>
      <c r="E165" s="1">
        <v>30</v>
      </c>
      <c r="F165" s="1">
        <v>30</v>
      </c>
      <c r="G165" s="1">
        <v>30</v>
      </c>
    </row>
    <row r="166" spans="1:7" x14ac:dyDescent="0.55000000000000004">
      <c r="B166" s="1" t="s">
        <v>27</v>
      </c>
      <c r="D166" s="1">
        <f>D167+D169</f>
        <v>15</v>
      </c>
      <c r="E166" s="1">
        <f t="shared" ref="E166:G166" si="44">E167+E169</f>
        <v>0</v>
      </c>
      <c r="F166" s="1">
        <f t="shared" si="44"/>
        <v>15</v>
      </c>
      <c r="G166" s="1">
        <f t="shared" si="44"/>
        <v>15</v>
      </c>
    </row>
    <row r="167" spans="1:7" x14ac:dyDescent="0.55000000000000004">
      <c r="C167" s="1" t="s">
        <v>16</v>
      </c>
      <c r="D167" s="1">
        <f>SUM(D168)</f>
        <v>15</v>
      </c>
      <c r="E167" s="1">
        <f>SUM(E168)</f>
        <v>0</v>
      </c>
      <c r="F167" s="1">
        <f t="shared" ref="F167:G167" si="45">SUM(F168)</f>
        <v>0</v>
      </c>
      <c r="G167" s="1">
        <f t="shared" si="45"/>
        <v>0</v>
      </c>
    </row>
    <row r="168" spans="1:7" x14ac:dyDescent="0.55000000000000004">
      <c r="C168" s="1" t="s">
        <v>110</v>
      </c>
      <c r="D168" s="1">
        <v>15</v>
      </c>
      <c r="E168" s="1">
        <v>0</v>
      </c>
    </row>
    <row r="169" spans="1:7" x14ac:dyDescent="0.55000000000000004">
      <c r="C169" s="1" t="s">
        <v>23</v>
      </c>
      <c r="D169" s="1">
        <f>SUM(D170)</f>
        <v>0</v>
      </c>
      <c r="E169" s="1">
        <f t="shared" ref="E169:G169" si="46">SUM(E170)</f>
        <v>0</v>
      </c>
      <c r="F169" s="1">
        <f t="shared" si="46"/>
        <v>15</v>
      </c>
      <c r="G169" s="1">
        <f t="shared" si="46"/>
        <v>15</v>
      </c>
    </row>
    <row r="170" spans="1:7" x14ac:dyDescent="0.55000000000000004">
      <c r="C170" s="1" t="s">
        <v>123</v>
      </c>
      <c r="F170" s="1">
        <v>15</v>
      </c>
      <c r="G170" s="1">
        <v>15</v>
      </c>
    </row>
    <row r="171" spans="1:7" x14ac:dyDescent="0.55000000000000004">
      <c r="A171" s="1" t="s">
        <v>114</v>
      </c>
      <c r="D171" s="1">
        <f t="shared" ref="D171:E173" si="47">D172</f>
        <v>100</v>
      </c>
      <c r="E171" s="1">
        <f t="shared" si="47"/>
        <v>100</v>
      </c>
      <c r="F171" s="1">
        <f t="shared" ref="F171:F173" si="48">F172</f>
        <v>100</v>
      </c>
      <c r="G171" s="1">
        <f t="shared" ref="G171:G173" si="49">G172</f>
        <v>100</v>
      </c>
    </row>
    <row r="172" spans="1:7" x14ac:dyDescent="0.55000000000000004">
      <c r="B172" s="1" t="s">
        <v>15</v>
      </c>
      <c r="D172" s="1">
        <f t="shared" si="47"/>
        <v>100</v>
      </c>
      <c r="E172" s="1">
        <f t="shared" si="47"/>
        <v>100</v>
      </c>
      <c r="F172" s="1">
        <f t="shared" si="48"/>
        <v>100</v>
      </c>
      <c r="G172" s="1">
        <f t="shared" si="49"/>
        <v>100</v>
      </c>
    </row>
    <row r="173" spans="1:7" x14ac:dyDescent="0.55000000000000004">
      <c r="C173" s="1" t="s">
        <v>16</v>
      </c>
      <c r="D173" s="1">
        <f t="shared" si="47"/>
        <v>100</v>
      </c>
      <c r="E173" s="1">
        <f t="shared" si="47"/>
        <v>100</v>
      </c>
      <c r="F173" s="1">
        <f t="shared" si="48"/>
        <v>100</v>
      </c>
      <c r="G173" s="1">
        <f t="shared" si="49"/>
        <v>100</v>
      </c>
    </row>
    <row r="174" spans="1:7" x14ac:dyDescent="0.55000000000000004">
      <c r="C174" s="1" t="s">
        <v>115</v>
      </c>
      <c r="D174" s="1">
        <v>100</v>
      </c>
      <c r="E174" s="1">
        <v>100</v>
      </c>
      <c r="F174" s="1">
        <v>100</v>
      </c>
      <c r="G174" s="1">
        <v>100</v>
      </c>
    </row>
    <row r="175" spans="1:7" x14ac:dyDescent="0.55000000000000004">
      <c r="A175" s="115" t="s">
        <v>116</v>
      </c>
      <c r="B175" s="115"/>
      <c r="C175" s="115"/>
      <c r="D175" s="1">
        <f>D6+D51+D82+D122+D138+D148+D160+D172</f>
        <v>2770</v>
      </c>
      <c r="E175" s="1">
        <f>E6+E51+E82+E122+E138+E148+E160+E172</f>
        <v>2554</v>
      </c>
      <c r="F175" s="1">
        <f t="shared" ref="F175:G175" si="50">F6+F51+F82+F122+F138+F148+F160+F172</f>
        <v>2670</v>
      </c>
      <c r="G175" s="1">
        <f t="shared" si="50"/>
        <v>2594</v>
      </c>
    </row>
    <row r="176" spans="1:7" x14ac:dyDescent="0.55000000000000004">
      <c r="A176" s="115" t="s">
        <v>117</v>
      </c>
      <c r="B176" s="115"/>
      <c r="C176" s="115"/>
      <c r="D176" s="1">
        <f>D31+D74+D97+D130+D143+D156+D166</f>
        <v>482</v>
      </c>
      <c r="E176" s="1">
        <f>E31+E74+E97+E130+E143+E156+E166</f>
        <v>382</v>
      </c>
      <c r="F176" s="1">
        <f t="shared" ref="F176:G176" si="51">F31+F74+F97+F130+F143+F156+F166</f>
        <v>432</v>
      </c>
      <c r="G176" s="1">
        <f t="shared" si="51"/>
        <v>382</v>
      </c>
    </row>
    <row r="177" spans="1:7" x14ac:dyDescent="0.55000000000000004">
      <c r="A177" s="115" t="s">
        <v>118</v>
      </c>
      <c r="B177" s="115"/>
      <c r="C177" s="115"/>
      <c r="D177" s="1">
        <f>D43+D78+D112+D134</f>
        <v>93</v>
      </c>
      <c r="E177" s="1">
        <f>E43+E78+E112+E134</f>
        <v>25</v>
      </c>
      <c r="F177" s="1">
        <f t="shared" ref="F177:G177" si="52">F43+F78+F112+F134</f>
        <v>65</v>
      </c>
      <c r="G177" s="1">
        <f t="shared" si="52"/>
        <v>35</v>
      </c>
    </row>
    <row r="178" spans="1:7" x14ac:dyDescent="0.55000000000000004">
      <c r="A178" s="115" t="s">
        <v>119</v>
      </c>
      <c r="B178" s="115"/>
      <c r="C178" s="115"/>
      <c r="D178" s="1">
        <f>SUM(D175:D177)</f>
        <v>3345</v>
      </c>
      <c r="E178" s="1">
        <f>SUM(E175:E177)</f>
        <v>2961</v>
      </c>
      <c r="F178" s="1">
        <f t="shared" ref="F178:G178" si="53">SUM(F175:F177)</f>
        <v>3167</v>
      </c>
      <c r="G178" s="1">
        <f t="shared" si="53"/>
        <v>3011</v>
      </c>
    </row>
  </sheetData>
  <mergeCells count="8">
    <mergeCell ref="A176:C176"/>
    <mergeCell ref="A177:C177"/>
    <mergeCell ref="A178:C178"/>
    <mergeCell ref="A2:C4"/>
    <mergeCell ref="D2:G2"/>
    <mergeCell ref="F3:G3"/>
    <mergeCell ref="D3:E3"/>
    <mergeCell ref="A175:C17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ตาราง1</vt:lpstr>
      <vt:lpstr>ตาราง2</vt:lpstr>
      <vt:lpstr>เอกสารหมายเลข3</vt:lpstr>
      <vt:lpstr>ตาราง5 สรุปปี2564</vt:lpstr>
      <vt:lpstr>ตาราง6 สรุปปี2565</vt:lpstr>
      <vt:lpstr>เอกสารหมายเลข 3</vt:lpstr>
      <vt:lpstr>ตาราง1!Print_Titles</vt:lpstr>
      <vt:lpstr>ตาราง2!Print_Titles</vt:lpstr>
      <vt:lpstr>เอกสารหมายเลข3!Print_Titles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rr</cp:lastModifiedBy>
  <cp:lastPrinted>2020-09-29T07:24:39Z</cp:lastPrinted>
  <dcterms:created xsi:type="dcterms:W3CDTF">2020-09-17T07:48:43Z</dcterms:created>
  <dcterms:modified xsi:type="dcterms:W3CDTF">2021-06-29T08:39:19Z</dcterms:modified>
</cp:coreProperties>
</file>